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Publicaciones\Dones a la Ciutat de Valencia\Dones a la Ciutat de València 2024\Web\Libros Excel Les Dones a la ciutat de València 2024\"/>
    </mc:Choice>
  </mc:AlternateContent>
  <bookViews>
    <workbookView xWindow="-15" yWindow="285" windowWidth="9360" windowHeight="8655" tabRatio="846"/>
  </bookViews>
  <sheets>
    <sheet name="ÍNDEX AFILIACIÓ" sheetId="1" r:id="rId1"/>
    <sheet name="ÍNDICE AFILIACIÓN" sheetId="2" r:id="rId2"/>
    <sheet name="1" sheetId="3" r:id="rId3"/>
    <sheet name="2" sheetId="14" r:id="rId4"/>
    <sheet name="3" sheetId="15" r:id="rId5"/>
    <sheet name="4" sheetId="34" r:id="rId6"/>
    <sheet name="5" sheetId="35" r:id="rId7"/>
    <sheet name="6" sheetId="36" r:id="rId8"/>
    <sheet name="7" sheetId="37" r:id="rId9"/>
    <sheet name="8" sheetId="38" r:id="rId10"/>
    <sheet name="9" sheetId="39" r:id="rId11"/>
    <sheet name="10" sheetId="40" r:id="rId12"/>
    <sheet name="11" sheetId="32" r:id="rId13"/>
  </sheets>
  <calcPr calcId="152511" iterateDelta="1E-4"/>
</workbook>
</file>

<file path=xl/calcChain.xml><?xml version="1.0" encoding="utf-8"?>
<calcChain xmlns="http://schemas.openxmlformats.org/spreadsheetml/2006/main">
  <c r="C9" i="15" l="1"/>
  <c r="D9" i="15"/>
  <c r="E9" i="15"/>
  <c r="C10" i="15"/>
  <c r="D10" i="15"/>
  <c r="E10" i="15"/>
  <c r="C11" i="15"/>
  <c r="D11" i="15"/>
  <c r="E11" i="15"/>
  <c r="C12" i="15"/>
  <c r="D12" i="15"/>
  <c r="E12" i="15"/>
  <c r="C13" i="15"/>
  <c r="D13" i="15"/>
  <c r="E13" i="15"/>
  <c r="D8" i="15"/>
  <c r="E8" i="15"/>
  <c r="C8" i="15"/>
  <c r="F7" i="14"/>
  <c r="E7" i="14"/>
  <c r="D7" i="14"/>
  <c r="C7" i="14"/>
  <c r="C9" i="14"/>
  <c r="D9" i="14"/>
  <c r="E9" i="14"/>
  <c r="F9" i="14"/>
  <c r="C10" i="14"/>
  <c r="D10" i="14"/>
  <c r="E10" i="14"/>
  <c r="F10" i="14"/>
  <c r="C11" i="14"/>
  <c r="D11" i="14"/>
  <c r="E11" i="14"/>
  <c r="F11" i="14"/>
  <c r="C12" i="14"/>
  <c r="D12" i="14"/>
  <c r="E12" i="14"/>
  <c r="F12" i="14"/>
  <c r="F8" i="14"/>
  <c r="E8" i="14"/>
  <c r="D8" i="14"/>
  <c r="C8" i="14"/>
  <c r="M7" i="3"/>
  <c r="N7" i="3"/>
  <c r="L7" i="3"/>
  <c r="L9" i="3"/>
  <c r="L10" i="3"/>
  <c r="L11" i="3"/>
  <c r="L12" i="3"/>
  <c r="L8" i="3"/>
  <c r="J7" i="3"/>
  <c r="K7" i="3"/>
  <c r="I7" i="3"/>
  <c r="I9" i="3"/>
  <c r="I10" i="3"/>
  <c r="I11" i="3"/>
  <c r="I12" i="3"/>
  <c r="I8" i="3"/>
  <c r="G7" i="3"/>
  <c r="H7" i="3"/>
  <c r="F7" i="3"/>
  <c r="F9" i="3"/>
  <c r="F10" i="3"/>
  <c r="F11" i="3"/>
  <c r="F12" i="3"/>
  <c r="F8" i="3"/>
  <c r="D7" i="3"/>
  <c r="E7" i="3"/>
  <c r="C7" i="3"/>
  <c r="C9" i="3"/>
  <c r="C10" i="3"/>
  <c r="C11" i="3"/>
  <c r="C12" i="3"/>
  <c r="C8" i="3"/>
  <c r="F8" i="35"/>
  <c r="F9" i="35"/>
  <c r="F10" i="35"/>
  <c r="E9" i="35"/>
  <c r="E10" i="35"/>
  <c r="E8" i="35"/>
  <c r="E31" i="32"/>
  <c r="J26" i="36"/>
  <c r="J25" i="36"/>
  <c r="J24" i="36"/>
  <c r="J23" i="36"/>
  <c r="J22" i="36"/>
  <c r="J21" i="36"/>
  <c r="J20" i="36"/>
  <c r="J19" i="36"/>
  <c r="J18" i="36"/>
  <c r="J17" i="36"/>
  <c r="J16" i="36"/>
  <c r="J15" i="36"/>
  <c r="J14" i="36"/>
  <c r="J13" i="36"/>
  <c r="J12" i="36"/>
  <c r="J11" i="36"/>
  <c r="J10" i="36"/>
  <c r="J9" i="36"/>
  <c r="J8" i="36"/>
  <c r="J7" i="36"/>
  <c r="J6" i="36"/>
  <c r="E47" i="32"/>
  <c r="E48" i="32"/>
  <c r="E49" i="32"/>
  <c r="E50" i="32"/>
  <c r="E51" i="32"/>
  <c r="E52" i="32"/>
  <c r="E53" i="32"/>
  <c r="E46" i="32"/>
  <c r="E45" i="32"/>
  <c r="E44" i="32"/>
  <c r="E43" i="32"/>
  <c r="H26" i="36"/>
  <c r="H25" i="36"/>
  <c r="H24" i="36"/>
  <c r="H23" i="36"/>
  <c r="H22" i="36"/>
  <c r="H21" i="36"/>
  <c r="H20" i="36"/>
  <c r="H19" i="36"/>
  <c r="H18" i="36"/>
  <c r="H17" i="36"/>
  <c r="H16" i="36"/>
  <c r="H15" i="36"/>
  <c r="H14" i="36"/>
  <c r="H13" i="36"/>
  <c r="H12" i="36"/>
  <c r="H11" i="36"/>
  <c r="H10" i="36"/>
  <c r="H9" i="36"/>
  <c r="H8" i="36"/>
  <c r="H7" i="36"/>
  <c r="H6" i="36"/>
  <c r="E32" i="32"/>
  <c r="E33" i="32"/>
  <c r="E34" i="32"/>
  <c r="E35" i="32"/>
  <c r="E36" i="32"/>
  <c r="E37" i="32"/>
  <c r="E38" i="32"/>
  <c r="E39" i="32"/>
  <c r="E40" i="32"/>
  <c r="E41" i="32"/>
  <c r="E20" i="32"/>
  <c r="E21" i="32"/>
  <c r="E22" i="32"/>
  <c r="E23" i="32"/>
  <c r="E24" i="32"/>
  <c r="E25" i="32"/>
  <c r="E26" i="32"/>
  <c r="E27" i="32"/>
  <c r="E28" i="32"/>
  <c r="E29" i="32"/>
  <c r="E19" i="32"/>
  <c r="F26" i="36"/>
  <c r="F25" i="36"/>
  <c r="F24" i="36"/>
  <c r="F23" i="36"/>
  <c r="F22" i="36"/>
  <c r="F21" i="36"/>
  <c r="F20" i="36"/>
  <c r="F19" i="36"/>
  <c r="F18" i="36"/>
  <c r="F17" i="36"/>
  <c r="F16" i="36"/>
  <c r="F15" i="36"/>
  <c r="F14" i="36"/>
  <c r="F13" i="36"/>
  <c r="F12" i="36"/>
  <c r="F11" i="36"/>
  <c r="F10" i="36"/>
  <c r="F9" i="36"/>
  <c r="F8" i="36"/>
  <c r="F7" i="36"/>
  <c r="F6" i="36"/>
  <c r="E11" i="32"/>
  <c r="E12" i="32"/>
  <c r="E13" i="32"/>
  <c r="E14" i="32"/>
  <c r="E15" i="32"/>
  <c r="E16" i="32"/>
  <c r="E17" i="32"/>
  <c r="E10" i="32"/>
  <c r="E9" i="32"/>
  <c r="E8" i="32"/>
  <c r="E7" i="32"/>
  <c r="D26" i="36"/>
  <c r="D25" i="36"/>
  <c r="D24" i="36"/>
  <c r="D23" i="36"/>
  <c r="D22" i="36"/>
  <c r="D21" i="36"/>
  <c r="D20" i="36"/>
  <c r="D19" i="36"/>
  <c r="D18" i="36"/>
  <c r="D17" i="36"/>
  <c r="D16" i="36"/>
  <c r="D15" i="36"/>
  <c r="D14" i="36"/>
  <c r="D13" i="36"/>
  <c r="D12" i="36"/>
  <c r="D11" i="36"/>
  <c r="D10" i="36"/>
  <c r="D8" i="36"/>
  <c r="D9" i="36"/>
  <c r="D7" i="36"/>
  <c r="D6" i="36"/>
</calcChain>
</file>

<file path=xl/sharedStrings.xml><?xml version="1.0" encoding="utf-8"?>
<sst xmlns="http://schemas.openxmlformats.org/spreadsheetml/2006/main" count="378" uniqueCount="130">
  <si>
    <t>Mujeres</t>
  </si>
  <si>
    <t>Total</t>
  </si>
  <si>
    <t>Total Sistema</t>
  </si>
  <si>
    <t>Homes</t>
  </si>
  <si>
    <t>Dones</t>
  </si>
  <si>
    <t>ÍNDEX AFILIACIONS SEGURETAT SOCIAL</t>
  </si>
  <si>
    <t>ÍNDICE AFILIACIONES SEGURIDAD SOCIAL</t>
  </si>
  <si>
    <t>Sistema E. Agrari</t>
  </si>
  <si>
    <t>Sistema E. Empleats de la Llar</t>
  </si>
  <si>
    <t>Mitjana Anual</t>
  </si>
  <si>
    <t>Régimen General</t>
  </si>
  <si>
    <t>Totes les nacionalitats</t>
  </si>
  <si>
    <t>Altres nacionalitats</t>
  </si>
  <si>
    <t>16-24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</si>
  <si>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</si>
  <si>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</si>
  <si>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</si>
  <si>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</si>
  <si>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</si>
  <si>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</si>
  <si>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</si>
  <si>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</si>
  <si>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% Dones</t>
  </si>
  <si>
    <t>%</t>
  </si>
  <si>
    <t>Total Actividades</t>
  </si>
  <si>
    <t>A. Agricultura, ganadería, silvicultura y pesca</t>
  </si>
  <si>
    <t>B. Industrias extractivas</t>
  </si>
  <si>
    <t>C. Industria manufacturera</t>
  </si>
  <si>
    <t>D. Suministro de energía eléctrica, gas, vapor y aire acondicionado</t>
  </si>
  <si>
    <t>E. Suministro de agua, actividades de saneamiento, gestión de residuos y descontaminación</t>
  </si>
  <si>
    <t>F. Construcción</t>
  </si>
  <si>
    <t>G. Comercio al por mayor y al por menor; reparación de vehículos de motor y motocicletas</t>
  </si>
  <si>
    <t>H. Transporte y almacenamiento</t>
  </si>
  <si>
    <t>I. Hostelería</t>
  </si>
  <si>
    <t>J. Información y comunicaciones</t>
  </si>
  <si>
    <t>K. Actividades financieras y de seguros</t>
  </si>
  <si>
    <t>L. Actividades inmobiliarias</t>
  </si>
  <si>
    <t>M. Actividades profesionales, científicas y técnicas</t>
  </si>
  <si>
    <t>N. Actividades administrativas y servicios auxiliares</t>
  </si>
  <si>
    <t>O. Administración Pública y defensa; Seguridad Social obligatoria</t>
  </si>
  <si>
    <t>P. Educación</t>
  </si>
  <si>
    <t>Q. Actividades sanitarias y de servicios sociales</t>
  </si>
  <si>
    <t>R. Actividades artísticas, recreativas y de entretenimiento</t>
  </si>
  <si>
    <t>S. Otros servicios</t>
  </si>
  <si>
    <t>U. Actividades de organizaciones y organismos extraterritoriales</t>
  </si>
  <si>
    <t>T. Actividades de los hogares como empleadores de personal doméstico o productores</t>
  </si>
  <si>
    <t>Hombres</t>
  </si>
  <si>
    <t>Agricultura</t>
  </si>
  <si>
    <t>Industria</t>
  </si>
  <si>
    <t>Construcción</t>
  </si>
  <si>
    <t>Servicios</t>
  </si>
  <si>
    <t>Tiempo completo</t>
  </si>
  <si>
    <t>Tiempo parcial</t>
  </si>
  <si>
    <t>Fijos discontinuos</t>
  </si>
  <si>
    <t>No consta</t>
  </si>
  <si>
    <t>3. Evolució del nombre de afiliats per règims i sexe. 2019-2022</t>
  </si>
  <si>
    <t>4. Població estrangera afiliada en alta per règims. 2019-2022</t>
  </si>
  <si>
    <t>7. Població afiliada en alta segons sector d'activitat i sexe. 2019-2022</t>
  </si>
  <si>
    <t>8. Percentatge de dones afiliades segons sector d'activitat. 2019-2022</t>
  </si>
  <si>
    <t>5. Població estrangera afiliada en alta per nacionalitat. 2019-2022</t>
  </si>
  <si>
    <t>3. Evolución del número de afiliados por regímenes y sexo. 2019-2022</t>
  </si>
  <si>
    <t>4. Población extranjera afiliada en alta por regímenes. 2019-2022</t>
  </si>
  <si>
    <t>5. Población extranjera afiliada en alta por nacionalidad. 2019-2022</t>
  </si>
  <si>
    <t>7. Población afiliada en alta según sector de actividad y sexo. 2019-2022</t>
  </si>
  <si>
    <t>Variació 2019-2022</t>
  </si>
  <si>
    <t>Variación 2019-2022</t>
  </si>
  <si>
    <t>Media Anual</t>
  </si>
  <si>
    <t>Todas las nacionalidades</t>
  </si>
  <si>
    <t>Extranjeros UE</t>
  </si>
  <si>
    <t>Otras nacionalidades</t>
  </si>
  <si>
    <t>Total Activitats</t>
  </si>
  <si>
    <t>Ambos sexos</t>
  </si>
  <si>
    <t>% Mujeres</t>
  </si>
  <si>
    <r>
      <rPr>
        <sz val="10"/>
        <rFont val="Calibri"/>
        <family val="2"/>
      </rPr>
      <t>≥</t>
    </r>
    <r>
      <rPr>
        <sz val="10"/>
        <rFont val="Times New Roman"/>
        <family val="1"/>
      </rPr>
      <t>65</t>
    </r>
  </si>
  <si>
    <t>8. Porcentaje de mujeres afiliadas según sector de actividad. 2019-2022</t>
  </si>
  <si>
    <t>Fuente: Instituto Valenciano de Estadística.</t>
  </si>
  <si>
    <t>Règim General</t>
  </si>
  <si>
    <t>No hi consta</t>
  </si>
  <si>
    <t xml:space="preserve">Ambdós sexes </t>
  </si>
  <si>
    <t>Sistema E. Agrario</t>
  </si>
  <si>
    <t>Sistema E. Empleados del Hogar</t>
  </si>
  <si>
    <t>Régimen E. Trabajadores Autónomos</t>
  </si>
  <si>
    <t>Régimen E. del Mar</t>
  </si>
  <si>
    <t>Construcció</t>
  </si>
  <si>
    <t>Servicis</t>
  </si>
  <si>
    <t>Temps complet</t>
  </si>
  <si>
    <t>Temps parcial</t>
  </si>
  <si>
    <t>Fix discontinu</t>
  </si>
  <si>
    <t>Indústria</t>
  </si>
  <si>
    <t>A. Agricultura, ramaderia, silvicultura i pesca</t>
  </si>
  <si>
    <t>B. Indústries extractives</t>
  </si>
  <si>
    <t>C. Indústria manufacturera</t>
  </si>
  <si>
    <t>D. Subministrament d'energia elèctrica, gas, vapor i aire condicionat</t>
  </si>
  <si>
    <t>E. Subministrament d'aigua, activitats de sanejament, gestió de residus i descontaminació</t>
  </si>
  <si>
    <t>F. Construcció</t>
  </si>
  <si>
    <t>G. Comerç a l'engròs i al detall; reparació de vehicles de motor i motocicletes</t>
  </si>
  <si>
    <t>H. Transport i emmagatzemament</t>
  </si>
  <si>
    <t>I. Hostaleria</t>
  </si>
  <si>
    <t>J. Informació i comunicacions</t>
  </si>
  <si>
    <t>K. Activitats financeres i d'assegurances</t>
  </si>
  <si>
    <t>L. Activitats immobiliàries</t>
  </si>
  <si>
    <t>M. Activitats professionals, científiques i tècniques</t>
  </si>
  <si>
    <t>N. Activitats administratives i servicis auxiliars</t>
  </si>
  <si>
    <t>O. Administració Pública i defensa; Seguretat Social obligatòria</t>
  </si>
  <si>
    <t>P. Educació</t>
  </si>
  <si>
    <t>Q. Activitats sanitàries i de servicis socials</t>
  </si>
  <si>
    <t>R. Activitats artístiques, recreatives i d'entreteniment</t>
  </si>
  <si>
    <t>S. Altres servicis</t>
  </si>
  <si>
    <t>T. Activ. llars com a ocupadors de pers. domèstic o com a produc. béns i serv. per a ús propi</t>
  </si>
  <si>
    <t>U. Activitats d'organitzacions i organismes extraterritorials</t>
  </si>
  <si>
    <t>Fuente: Tesorería General de la Seguridad Social.</t>
  </si>
  <si>
    <t>Font: Institut Valencià d'Estadística.</t>
  </si>
  <si>
    <t>Font: Tresoreria General de la Seguretat Social.</t>
  </si>
  <si>
    <t>Estrangers UE</t>
  </si>
  <si>
    <t>Règim E. Treballadors Autònoms</t>
  </si>
  <si>
    <t>Règim E. de la Mar</t>
  </si>
  <si>
    <t>Estrangers</t>
  </si>
  <si>
    <t>Extranjeros</t>
  </si>
  <si>
    <t>9. Població afiliada en alta al Règim General segons tipus de jornada. 2019-2022</t>
  </si>
  <si>
    <t>9. Población afiliada en alta al Régimen General según tipo de jornada. 2019-2022</t>
  </si>
  <si>
    <t>10. Percentatge de dones afiliades al Règim General segons tipus de jornada. 2019-2022</t>
  </si>
  <si>
    <t>10. Porcentaje de mujeres afiliadas al Régimen General según tipo de jornada. 2019-2022</t>
  </si>
  <si>
    <t>6. Població afiliada en alta al Règim General segons divisió d'activitat. 2019-2022</t>
  </si>
  <si>
    <t>6. Población afiliada en alta al Régimen General según división de actividad. 2019-2022</t>
  </si>
  <si>
    <t>1. Població afiliada en alta per règims i sexe. 2019-2022</t>
  </si>
  <si>
    <t>1. Población afiliada en alta por regímenes y sexo. 2019-2022</t>
  </si>
  <si>
    <t>2. Porcentaje de mujeres afiliadas por regímenes. 2019-2022</t>
  </si>
  <si>
    <t>2. Percentatge de dones afiliades per règims. 2019-2022</t>
  </si>
  <si>
    <t>11. Població afiliada en alta laboral per sexe i grup d'edat. 2019-2022</t>
  </si>
  <si>
    <t>11. Población afiliada en alta laboral por sexo y grupo de edad. 2019-2022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</si>
</sst>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9" formatCode="0.0%"/>
    <numFmt numFmtId="175" formatCode="0.0"/>
  </numFmts>
  <fonts count="32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10"/>
      <color indexed="10"/>
      <name val="Arial"/>
      <family val="2"/>
    </font>
    <font>
      <sz val="10"/>
      <color indexed="10"/>
      <name val="Times New Roman"/>
      <family val="1"/>
    </font>
    <font>
      <sz val="10"/>
      <name val="Arial"/>
      <family val="2"/>
    </font>
    <font>
      <i/>
      <sz val="8"/>
      <name val="Times New Roman"/>
      <family val="1"/>
    </font>
    <font>
      <b/>
      <sz val="10"/>
      <name val="Arial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7" tint="-0.249977111117893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33CCCC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4" fillId="21" borderId="0" applyNumberFormat="0" applyBorder="0" applyAlignment="0" applyProtection="0"/>
    <xf numFmtId="0" fontId="15" fillId="22" borderId="1" applyNumberFormat="0" applyAlignment="0" applyProtection="0"/>
    <xf numFmtId="0" fontId="16" fillId="23" borderId="2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20" fillId="30" borderId="1" applyNumberFormat="0" applyAlignment="0" applyProtection="0"/>
    <xf numFmtId="0" fontId="21" fillId="31" borderId="0" applyNumberFormat="0" applyBorder="0" applyAlignment="0" applyProtection="0"/>
    <xf numFmtId="0" fontId="22" fillId="32" borderId="0" applyNumberFormat="0" applyBorder="0" applyAlignment="0" applyProtection="0"/>
    <xf numFmtId="0" fontId="12" fillId="0" borderId="0"/>
    <xf numFmtId="0" fontId="12" fillId="0" borderId="0"/>
    <xf numFmtId="0" fontId="12" fillId="33" borderId="5" applyNumberFormat="0" applyFont="0" applyAlignment="0" applyProtection="0"/>
    <xf numFmtId="9" fontId="1" fillId="0" borderId="0" applyFont="0" applyFill="0" applyBorder="0" applyAlignment="0" applyProtection="0"/>
    <xf numFmtId="0" fontId="23" fillId="22" borderId="6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19" fillId="0" borderId="8" applyNumberFormat="0" applyFill="0" applyAlignment="0" applyProtection="0"/>
    <xf numFmtId="0" fontId="28" fillId="0" borderId="9" applyNumberFormat="0" applyFill="0" applyAlignment="0" applyProtection="0"/>
  </cellStyleXfs>
  <cellXfs count="7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3" fontId="4" fillId="0" borderId="0" xfId="0" applyNumberFormat="1" applyFont="1"/>
    <xf numFmtId="0" fontId="3" fillId="2" borderId="0" xfId="0" applyFont="1" applyFill="1" applyAlignme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center"/>
    </xf>
    <xf numFmtId="0" fontId="29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0" fontId="0" fillId="0" borderId="0" xfId="0" applyAlignme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3" fontId="3" fillId="0" borderId="0" xfId="0" applyNumberFormat="1" applyFont="1" applyAlignment="1">
      <alignment vertical="center"/>
    </xf>
    <xf numFmtId="169" fontId="3" fillId="0" borderId="0" xfId="37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169" fontId="4" fillId="0" borderId="0" xfId="37" applyNumberFormat="1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3" fontId="29" fillId="0" borderId="0" xfId="0" applyNumberFormat="1" applyFont="1" applyFill="1" applyAlignment="1">
      <alignment vertical="center"/>
    </xf>
    <xf numFmtId="3" fontId="30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169" fontId="4" fillId="0" borderId="0" xfId="37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left"/>
    </xf>
    <xf numFmtId="0" fontId="29" fillId="34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/>
    </xf>
    <xf numFmtId="3" fontId="30" fillId="0" borderId="0" xfId="0" applyNumberFormat="1" applyFont="1" applyFill="1" applyAlignment="1">
      <alignment horizontal="right" vertical="center"/>
    </xf>
    <xf numFmtId="175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/>
    <xf numFmtId="169" fontId="0" fillId="0" borderId="0" xfId="37" applyNumberFormat="1" applyFont="1"/>
    <xf numFmtId="169" fontId="10" fillId="0" borderId="0" xfId="37" applyNumberFormat="1" applyFont="1"/>
    <xf numFmtId="169" fontId="4" fillId="0" borderId="0" xfId="37" applyNumberFormat="1" applyFont="1"/>
    <xf numFmtId="0" fontId="4" fillId="0" borderId="0" xfId="0" applyFont="1" applyFill="1" applyAlignment="1">
      <alignment horizontal="left" vertical="center" indent="1"/>
    </xf>
    <xf numFmtId="0" fontId="4" fillId="0" borderId="0" xfId="0" applyFont="1" applyAlignment="1">
      <alignment horizontal="left" indent="1"/>
    </xf>
    <xf numFmtId="0" fontId="3" fillId="0" borderId="0" xfId="0" applyFont="1" applyAlignment="1"/>
    <xf numFmtId="0" fontId="7" fillId="0" borderId="0" xfId="0" applyFont="1" applyAlignment="1"/>
    <xf numFmtId="0" fontId="5" fillId="0" borderId="0" xfId="0" applyFont="1" applyAlignment="1"/>
    <xf numFmtId="0" fontId="3" fillId="0" borderId="0" xfId="0" applyFont="1" applyFill="1" applyAlignment="1"/>
    <xf numFmtId="0" fontId="9" fillId="0" borderId="0" xfId="0" applyFont="1" applyAlignment="1"/>
    <xf numFmtId="9" fontId="4" fillId="0" borderId="0" xfId="37" applyFont="1" applyAlignment="1"/>
    <xf numFmtId="0" fontId="4" fillId="0" borderId="0" xfId="0" applyFont="1" applyFill="1" applyAlignment="1">
      <alignment horizontal="left" indent="1"/>
    </xf>
    <xf numFmtId="3" fontId="29" fillId="0" borderId="0" xfId="0" applyNumberFormat="1" applyFont="1" applyFill="1" applyAlignment="1">
      <alignment horizontal="left"/>
    </xf>
    <xf numFmtId="3" fontId="30" fillId="0" borderId="0" xfId="0" applyNumberFormat="1" applyFont="1" applyFill="1" applyAlignment="1">
      <alignment horizontal="left" indent="1"/>
    </xf>
    <xf numFmtId="0" fontId="30" fillId="0" borderId="0" xfId="0" applyFont="1" applyAlignment="1">
      <alignment horizontal="left" vertical="center" wrapText="1" indent="1"/>
    </xf>
    <xf numFmtId="3" fontId="29" fillId="0" borderId="0" xfId="0" applyNumberFormat="1" applyFont="1" applyAlignment="1">
      <alignment horizontal="right" wrapText="1"/>
    </xf>
    <xf numFmtId="9" fontId="29" fillId="0" borderId="0" xfId="0" applyNumberFormat="1" applyFont="1" applyAlignment="1">
      <alignment horizontal="right" wrapText="1"/>
    </xf>
    <xf numFmtId="3" fontId="4" fillId="0" borderId="0" xfId="0" applyNumberFormat="1" applyFont="1" applyAlignment="1">
      <alignment horizontal="right"/>
    </xf>
    <xf numFmtId="169" fontId="4" fillId="0" borderId="0" xfId="37" applyNumberFormat="1" applyFont="1" applyAlignment="1">
      <alignment horizontal="right"/>
    </xf>
    <xf numFmtId="0" fontId="10" fillId="0" borderId="0" xfId="0" applyFont="1" applyAlignment="1">
      <alignment vertical="center"/>
    </xf>
    <xf numFmtId="169" fontId="8" fillId="0" borderId="0" xfId="37" applyNumberFormat="1" applyFont="1"/>
    <xf numFmtId="0" fontId="8" fillId="0" borderId="0" xfId="0" applyFont="1"/>
    <xf numFmtId="0" fontId="31" fillId="0" borderId="0" xfId="0" applyFont="1" applyAlignment="1">
      <alignment vertical="center"/>
    </xf>
    <xf numFmtId="3" fontId="30" fillId="0" borderId="0" xfId="0" applyNumberFormat="1" applyFont="1"/>
    <xf numFmtId="3" fontId="29" fillId="0" borderId="0" xfId="0" applyNumberFormat="1" applyFont="1"/>
    <xf numFmtId="0" fontId="3" fillId="2" borderId="0" xfId="0" applyFont="1" applyFill="1" applyAlignment="1">
      <alignment horizontal="center"/>
    </xf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Neutral" xfId="33" builtinId="28" customBuiltin="1"/>
    <cellStyle name="Normal" xfId="0" builtinId="0"/>
    <cellStyle name="Normal 2" xfId="34"/>
    <cellStyle name="Normal 6" xfId="35"/>
    <cellStyle name="Notas 2" xfId="36"/>
    <cellStyle name="Porcentaje" xfId="37" builtinId="5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2" builtinId="17" customBuiltin="1"/>
    <cellStyle name="Título 3" xfId="43" builtinId="18" customBuiltin="1"/>
    <cellStyle name="Total" xfId="44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A3" sqref="A3"/>
    </sheetView>
  </sheetViews>
  <sheetFormatPr baseColWidth="10" defaultRowHeight="12.75" x14ac:dyDescent="0.2"/>
  <cols>
    <col min="1" max="1" width="79.7109375" style="2" customWidth="1"/>
    <col min="2" max="16384" width="11.42578125" style="2"/>
  </cols>
  <sheetData>
    <row r="1" spans="1:2" x14ac:dyDescent="0.2">
      <c r="A1" s="14"/>
    </row>
    <row r="2" spans="1:2" x14ac:dyDescent="0.2">
      <c r="A2" s="22" t="s">
        <v>5</v>
      </c>
    </row>
    <row r="3" spans="1:2" x14ac:dyDescent="0.2">
      <c r="A3" s="14"/>
    </row>
    <row r="4" spans="1:2" x14ac:dyDescent="0.2">
      <c r="A4" s="14" t="s">
        <v>124</v>
      </c>
    </row>
    <row r="5" spans="1:2" x14ac:dyDescent="0.2">
      <c r="A5" s="14" t="s">
        <v>127</v>
      </c>
    </row>
    <row r="6" spans="1:2" x14ac:dyDescent="0.2">
      <c r="A6" s="14" t="s">
        <v>55</v>
      </c>
    </row>
    <row r="7" spans="1:2" x14ac:dyDescent="0.2">
      <c r="A7" s="14" t="s">
        <v>56</v>
      </c>
    </row>
    <row r="8" spans="1:2" x14ac:dyDescent="0.2">
      <c r="A8" s="14" t="s">
        <v>59</v>
      </c>
    </row>
    <row r="9" spans="1:2" x14ac:dyDescent="0.2">
      <c r="A9" s="14" t="s">
        <v>122</v>
      </c>
    </row>
    <row r="10" spans="1:2" x14ac:dyDescent="0.2">
      <c r="A10" s="14" t="s">
        <v>57</v>
      </c>
    </row>
    <row r="11" spans="1:2" x14ac:dyDescent="0.2">
      <c r="A11" s="14" t="s">
        <v>58</v>
      </c>
      <c r="B11" s="3"/>
    </row>
    <row r="12" spans="1:2" x14ac:dyDescent="0.2">
      <c r="A12" s="14" t="s">
        <v>118</v>
      </c>
    </row>
    <row r="13" spans="1:2" x14ac:dyDescent="0.2">
      <c r="A13" s="14" t="s">
        <v>120</v>
      </c>
    </row>
    <row r="14" spans="1:2" x14ac:dyDescent="0.2">
      <c r="A14" s="14" t="s">
        <v>128</v>
      </c>
    </row>
  </sheetData>
  <phoneticPr fontId="2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A3" sqref="A3"/>
    </sheetView>
  </sheetViews>
  <sheetFormatPr baseColWidth="10" defaultRowHeight="12.75" x14ac:dyDescent="0.2"/>
  <cols>
    <col min="1" max="2" width="17.7109375" customWidth="1"/>
    <col min="3" max="6" width="11.42578125" customWidth="1"/>
  </cols>
  <sheetData>
    <row r="1" spans="1:13" s="2" customFormat="1" x14ac:dyDescent="0.2">
      <c r="A1" s="13" t="s">
        <v>58</v>
      </c>
      <c r="B1" s="13"/>
      <c r="C1" s="14"/>
      <c r="D1" s="14"/>
      <c r="E1" s="14"/>
      <c r="F1" s="14"/>
      <c r="G1" s="14"/>
    </row>
    <row r="2" spans="1:13" s="2" customFormat="1" x14ac:dyDescent="0.2">
      <c r="A2" s="15" t="s">
        <v>74</v>
      </c>
      <c r="B2" s="15"/>
      <c r="C2" s="14"/>
      <c r="D2" s="14"/>
      <c r="E2" s="14"/>
      <c r="F2" s="14"/>
      <c r="G2" s="14"/>
    </row>
    <row r="3" spans="1:13" s="2" customFormat="1" x14ac:dyDescent="0.2">
      <c r="A3" s="15"/>
      <c r="B3" s="15"/>
      <c r="C3" s="14"/>
      <c r="D3" s="14"/>
      <c r="E3" s="14"/>
      <c r="F3" s="14"/>
      <c r="G3" s="14"/>
    </row>
    <row r="4" spans="1:13" ht="19.5" customHeight="1" x14ac:dyDescent="0.2">
      <c r="A4" s="17"/>
      <c r="B4" s="17"/>
      <c r="C4" s="70" t="s">
        <v>4</v>
      </c>
      <c r="D4" s="70"/>
      <c r="E4" s="70"/>
      <c r="F4" s="70"/>
      <c r="G4" s="25"/>
    </row>
    <row r="5" spans="1:13" ht="19.5" customHeight="1" x14ac:dyDescent="0.2">
      <c r="A5" s="38"/>
      <c r="B5" s="38"/>
      <c r="C5" s="70" t="s">
        <v>0</v>
      </c>
      <c r="D5" s="70"/>
      <c r="E5" s="70"/>
      <c r="F5" s="70"/>
      <c r="G5" s="11"/>
      <c r="H5" s="11"/>
      <c r="I5" s="11"/>
      <c r="J5" s="11"/>
      <c r="K5" s="11"/>
      <c r="L5" s="11"/>
      <c r="M5" s="11"/>
    </row>
    <row r="6" spans="1:13" ht="19.5" customHeight="1" x14ac:dyDescent="0.2">
      <c r="A6" s="38"/>
      <c r="B6" s="38"/>
      <c r="C6" s="5">
        <v>2019</v>
      </c>
      <c r="D6" s="5">
        <v>2020</v>
      </c>
      <c r="E6" s="5">
        <v>2021</v>
      </c>
      <c r="F6" s="5">
        <v>2022</v>
      </c>
      <c r="G6" s="11"/>
      <c r="H6" s="11"/>
      <c r="I6" s="11"/>
      <c r="J6" s="11"/>
      <c r="K6" s="11"/>
      <c r="L6" s="11"/>
      <c r="M6" s="11"/>
    </row>
    <row r="7" spans="1:13" x14ac:dyDescent="0.2">
      <c r="A7" s="48" t="s">
        <v>47</v>
      </c>
      <c r="B7" s="48" t="s">
        <v>47</v>
      </c>
      <c r="C7" s="21">
        <v>0.16576637407157327</v>
      </c>
      <c r="D7" s="21">
        <v>0.15699984109327825</v>
      </c>
      <c r="E7" s="21">
        <v>0.16735777077458949</v>
      </c>
      <c r="F7" s="21">
        <v>0.16063565000957306</v>
      </c>
      <c r="G7" s="25"/>
    </row>
    <row r="8" spans="1:13" x14ac:dyDescent="0.2">
      <c r="A8" s="48" t="s">
        <v>88</v>
      </c>
      <c r="B8" s="48" t="s">
        <v>48</v>
      </c>
      <c r="C8" s="21">
        <v>0.30735439988663737</v>
      </c>
      <c r="D8" s="21">
        <v>0.30564831261101244</v>
      </c>
      <c r="E8" s="21">
        <v>0.31028765049383605</v>
      </c>
      <c r="F8" s="21">
        <v>0.31702695115103874</v>
      </c>
      <c r="G8" s="25"/>
    </row>
    <row r="9" spans="1:13" x14ac:dyDescent="0.2">
      <c r="A9" s="48" t="s">
        <v>83</v>
      </c>
      <c r="B9" s="48" t="s">
        <v>49</v>
      </c>
      <c r="C9" s="21">
        <v>0.16007737879337444</v>
      </c>
      <c r="D9" s="21">
        <v>0.15500362581580857</v>
      </c>
      <c r="E9" s="21">
        <v>0.15439607956183338</v>
      </c>
      <c r="F9" s="21">
        <v>0.15602341693968527</v>
      </c>
      <c r="G9" s="25"/>
    </row>
    <row r="10" spans="1:13" x14ac:dyDescent="0.2">
      <c r="A10" s="48" t="s">
        <v>84</v>
      </c>
      <c r="B10" s="48" t="s">
        <v>50</v>
      </c>
      <c r="C10" s="21">
        <v>0.5677027167807458</v>
      </c>
      <c r="D10" s="21">
        <v>0.57176428261415813</v>
      </c>
      <c r="E10" s="21">
        <v>0.57051359516616318</v>
      </c>
      <c r="F10" s="21">
        <v>0.57269746646795827</v>
      </c>
      <c r="G10" s="25"/>
    </row>
    <row r="11" spans="1:13" x14ac:dyDescent="0.2">
      <c r="A11" s="33" t="s">
        <v>111</v>
      </c>
      <c r="B11" s="33"/>
      <c r="C11" s="25"/>
      <c r="D11" s="25"/>
      <c r="E11" s="25"/>
      <c r="F11" s="25"/>
      <c r="G11" s="25"/>
    </row>
    <row r="12" spans="1:13" x14ac:dyDescent="0.2">
      <c r="A12" s="33" t="s">
        <v>75</v>
      </c>
      <c r="B12" s="25"/>
      <c r="C12" s="25"/>
      <c r="D12" s="25"/>
      <c r="E12" s="25"/>
      <c r="F12" s="25"/>
      <c r="G12" s="25"/>
    </row>
    <row r="14" spans="1:13" x14ac:dyDescent="0.2">
      <c r="B14" s="66"/>
    </row>
  </sheetData>
  <mergeCells count="2">
    <mergeCell ref="C5:F5"/>
    <mergeCell ref="C4:F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A3" sqref="A3"/>
    </sheetView>
  </sheetViews>
  <sheetFormatPr baseColWidth="10" defaultRowHeight="12.75" x14ac:dyDescent="0.2"/>
  <cols>
    <col min="1" max="2" width="19.7109375" customWidth="1"/>
    <col min="3" max="14" width="11.42578125" customWidth="1"/>
  </cols>
  <sheetData>
    <row r="1" spans="1:14" x14ac:dyDescent="0.2">
      <c r="A1" s="13" t="s">
        <v>118</v>
      </c>
      <c r="B1" s="13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2">
      <c r="A2" s="15" t="s">
        <v>119</v>
      </c>
      <c r="B2" s="1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9.5" customHeight="1" x14ac:dyDescent="0.2">
      <c r="A4" s="37"/>
      <c r="B4" s="37"/>
      <c r="C4" s="70">
        <v>2019</v>
      </c>
      <c r="D4" s="70"/>
      <c r="E4" s="70"/>
      <c r="F4" s="70">
        <v>2020</v>
      </c>
      <c r="G4" s="70"/>
      <c r="H4" s="70"/>
      <c r="I4" s="70">
        <v>2021</v>
      </c>
      <c r="J4" s="70"/>
      <c r="K4" s="70"/>
      <c r="L4" s="70">
        <v>2022</v>
      </c>
      <c r="M4" s="70"/>
      <c r="N4" s="70"/>
    </row>
    <row r="5" spans="1:14" ht="19.5" customHeight="1" x14ac:dyDescent="0.2">
      <c r="A5" s="37"/>
      <c r="B5" s="38"/>
      <c r="C5" s="37" t="s">
        <v>1</v>
      </c>
      <c r="D5" s="37" t="s">
        <v>3</v>
      </c>
      <c r="E5" s="37" t="s">
        <v>4</v>
      </c>
      <c r="F5" s="37" t="s">
        <v>1</v>
      </c>
      <c r="G5" s="37" t="s">
        <v>3</v>
      </c>
      <c r="H5" s="37" t="s">
        <v>4</v>
      </c>
      <c r="I5" s="37" t="s">
        <v>1</v>
      </c>
      <c r="J5" s="37" t="s">
        <v>3</v>
      </c>
      <c r="K5" s="37" t="s">
        <v>4</v>
      </c>
      <c r="L5" s="37" t="s">
        <v>1</v>
      </c>
      <c r="M5" s="37" t="s">
        <v>3</v>
      </c>
      <c r="N5" s="37" t="s">
        <v>4</v>
      </c>
    </row>
    <row r="6" spans="1:14" ht="19.5" customHeight="1" x14ac:dyDescent="0.2">
      <c r="A6" s="38"/>
      <c r="B6" s="38"/>
      <c r="C6" s="37" t="s">
        <v>1</v>
      </c>
      <c r="D6" s="37" t="s">
        <v>46</v>
      </c>
      <c r="E6" s="37" t="s">
        <v>0</v>
      </c>
      <c r="F6" s="37" t="s">
        <v>1</v>
      </c>
      <c r="G6" s="37" t="s">
        <v>46</v>
      </c>
      <c r="H6" s="37" t="s">
        <v>0</v>
      </c>
      <c r="I6" s="37" t="s">
        <v>1</v>
      </c>
      <c r="J6" s="37" t="s">
        <v>46</v>
      </c>
      <c r="K6" s="37" t="s">
        <v>0</v>
      </c>
      <c r="L6" s="37" t="s">
        <v>1</v>
      </c>
      <c r="M6" s="37" t="s">
        <v>46</v>
      </c>
      <c r="N6" s="37" t="s">
        <v>0</v>
      </c>
    </row>
    <row r="7" spans="1:14" x14ac:dyDescent="0.2">
      <c r="A7" s="59" t="s">
        <v>85</v>
      </c>
      <c r="B7" s="59" t="s">
        <v>51</v>
      </c>
      <c r="C7" s="30">
        <v>229788</v>
      </c>
      <c r="D7" s="31">
        <v>111428</v>
      </c>
      <c r="E7" s="31">
        <v>118360</v>
      </c>
      <c r="F7" s="30">
        <v>235321</v>
      </c>
      <c r="G7" s="31">
        <v>111537</v>
      </c>
      <c r="H7" s="31">
        <v>123784</v>
      </c>
      <c r="I7" s="30">
        <v>243817</v>
      </c>
      <c r="J7" s="31">
        <v>116104</v>
      </c>
      <c r="K7" s="31">
        <v>127713</v>
      </c>
      <c r="L7" s="30">
        <v>255692</v>
      </c>
      <c r="M7" s="31">
        <v>120572</v>
      </c>
      <c r="N7" s="31">
        <v>135120</v>
      </c>
    </row>
    <row r="8" spans="1:14" x14ac:dyDescent="0.2">
      <c r="A8" s="59" t="s">
        <v>86</v>
      </c>
      <c r="B8" s="59" t="s">
        <v>52</v>
      </c>
      <c r="C8" s="30">
        <v>80854</v>
      </c>
      <c r="D8" s="31">
        <v>27096</v>
      </c>
      <c r="E8" s="31">
        <v>53758</v>
      </c>
      <c r="F8" s="30">
        <v>70392</v>
      </c>
      <c r="G8" s="31">
        <v>23358</v>
      </c>
      <c r="H8" s="31">
        <v>47034</v>
      </c>
      <c r="I8" s="30">
        <v>74890</v>
      </c>
      <c r="J8" s="31">
        <v>24928</v>
      </c>
      <c r="K8" s="31">
        <v>49962</v>
      </c>
      <c r="L8" s="30">
        <v>73950</v>
      </c>
      <c r="M8" s="31">
        <v>24342</v>
      </c>
      <c r="N8" s="31">
        <v>49608</v>
      </c>
    </row>
    <row r="9" spans="1:14" x14ac:dyDescent="0.2">
      <c r="A9" s="59" t="s">
        <v>87</v>
      </c>
      <c r="B9" s="59" t="s">
        <v>53</v>
      </c>
      <c r="C9" s="30">
        <v>4952</v>
      </c>
      <c r="D9" s="31">
        <v>1583</v>
      </c>
      <c r="E9" s="31">
        <v>3369</v>
      </c>
      <c r="F9" s="30">
        <v>4801</v>
      </c>
      <c r="G9" s="31">
        <v>1503</v>
      </c>
      <c r="H9" s="31">
        <v>3298</v>
      </c>
      <c r="I9" s="30">
        <v>5365</v>
      </c>
      <c r="J9" s="31">
        <v>1726</v>
      </c>
      <c r="K9" s="31">
        <v>3639</v>
      </c>
      <c r="L9" s="30">
        <v>14932</v>
      </c>
      <c r="M9" s="31">
        <v>5994</v>
      </c>
      <c r="N9" s="31">
        <v>8938</v>
      </c>
    </row>
    <row r="10" spans="1:14" x14ac:dyDescent="0.2">
      <c r="A10" s="59" t="s">
        <v>77</v>
      </c>
      <c r="B10" s="59" t="s">
        <v>54</v>
      </c>
      <c r="C10" s="30">
        <v>3577</v>
      </c>
      <c r="D10" s="31">
        <v>1781</v>
      </c>
      <c r="E10" s="31">
        <v>1796</v>
      </c>
      <c r="F10" s="30">
        <v>3285</v>
      </c>
      <c r="G10" s="31">
        <v>1604</v>
      </c>
      <c r="H10" s="31">
        <v>1681</v>
      </c>
      <c r="I10" s="30">
        <v>3770</v>
      </c>
      <c r="J10" s="31">
        <v>1872</v>
      </c>
      <c r="K10" s="31">
        <v>1898</v>
      </c>
      <c r="L10" s="30">
        <v>4330</v>
      </c>
      <c r="M10" s="31">
        <v>2074</v>
      </c>
      <c r="N10" s="31">
        <v>2256</v>
      </c>
    </row>
    <row r="11" spans="1:14" x14ac:dyDescent="0.2">
      <c r="A11" s="33" t="s">
        <v>111</v>
      </c>
      <c r="B11" s="33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x14ac:dyDescent="0.2">
      <c r="A12" s="33" t="s">
        <v>75</v>
      </c>
      <c r="B12" s="25"/>
      <c r="C12" s="25"/>
      <c r="J12" s="25"/>
      <c r="K12" s="25"/>
      <c r="L12" s="25"/>
      <c r="M12" s="25"/>
      <c r="N12" s="25"/>
    </row>
    <row r="13" spans="1:14" x14ac:dyDescent="0.2">
      <c r="A13" s="25"/>
      <c r="B13" s="25"/>
      <c r="C13" s="25"/>
      <c r="J13" s="25"/>
      <c r="K13" s="25"/>
      <c r="L13" s="25"/>
      <c r="M13" s="25"/>
      <c r="N13" s="25"/>
    </row>
    <row r="14" spans="1:14" x14ac:dyDescent="0.2">
      <c r="K14" s="25"/>
      <c r="N14" s="25"/>
    </row>
    <row r="15" spans="1:14" x14ac:dyDescent="0.2">
      <c r="K15" s="25"/>
      <c r="N15" s="25"/>
    </row>
    <row r="16" spans="1:14" x14ac:dyDescent="0.2">
      <c r="C16" s="44"/>
      <c r="K16" s="25"/>
      <c r="N16" s="25"/>
    </row>
    <row r="17" spans="11:14" x14ac:dyDescent="0.2">
      <c r="K17" s="25"/>
      <c r="N17" s="25"/>
    </row>
    <row r="18" spans="11:14" x14ac:dyDescent="0.2">
      <c r="K18" s="25"/>
      <c r="N18" s="25"/>
    </row>
    <row r="19" spans="11:14" x14ac:dyDescent="0.2">
      <c r="K19" s="25"/>
      <c r="N19" s="25"/>
    </row>
    <row r="20" spans="11:14" x14ac:dyDescent="0.2">
      <c r="K20" s="25"/>
      <c r="N20" s="25"/>
    </row>
    <row r="21" spans="11:14" x14ac:dyDescent="0.2">
      <c r="K21" s="25"/>
      <c r="N21" s="25"/>
    </row>
    <row r="22" spans="11:14" x14ac:dyDescent="0.2">
      <c r="K22" s="25"/>
    </row>
    <row r="23" spans="11:14" x14ac:dyDescent="0.2">
      <c r="K23" s="25"/>
    </row>
    <row r="24" spans="11:14" x14ac:dyDescent="0.2">
      <c r="K24" s="25"/>
    </row>
    <row r="25" spans="11:14" x14ac:dyDescent="0.2">
      <c r="K25" s="25"/>
    </row>
    <row r="26" spans="11:14" x14ac:dyDescent="0.2">
      <c r="K26" s="25"/>
    </row>
    <row r="27" spans="11:14" x14ac:dyDescent="0.2">
      <c r="K27" s="25"/>
    </row>
    <row r="28" spans="11:14" x14ac:dyDescent="0.2">
      <c r="K28" s="25"/>
    </row>
    <row r="29" spans="11:14" x14ac:dyDescent="0.2">
      <c r="K29" s="25"/>
    </row>
    <row r="30" spans="11:14" x14ac:dyDescent="0.2">
      <c r="K30" s="25"/>
    </row>
  </sheetData>
  <mergeCells count="4">
    <mergeCell ref="C4:E4"/>
    <mergeCell ref="F4:H4"/>
    <mergeCell ref="I4:K4"/>
    <mergeCell ref="L4:N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A3" sqref="A3"/>
    </sheetView>
  </sheetViews>
  <sheetFormatPr baseColWidth="10" defaultRowHeight="12.75" x14ac:dyDescent="0.2"/>
  <cols>
    <col min="1" max="2" width="19.7109375" customWidth="1"/>
    <col min="3" max="6" width="11.42578125" customWidth="1"/>
  </cols>
  <sheetData>
    <row r="1" spans="1:6" x14ac:dyDescent="0.2">
      <c r="A1" s="1" t="s">
        <v>120</v>
      </c>
      <c r="B1" s="1"/>
    </row>
    <row r="2" spans="1:6" x14ac:dyDescent="0.2">
      <c r="A2" s="3" t="s">
        <v>121</v>
      </c>
      <c r="B2" s="3"/>
    </row>
    <row r="3" spans="1:6" x14ac:dyDescent="0.2">
      <c r="A3" s="3"/>
      <c r="B3" s="3"/>
    </row>
    <row r="4" spans="1:6" ht="19.5" customHeight="1" x14ac:dyDescent="0.2">
      <c r="A4" s="5"/>
      <c r="B4" s="5"/>
      <c r="C4" s="70" t="s">
        <v>4</v>
      </c>
      <c r="D4" s="70"/>
      <c r="E4" s="70"/>
      <c r="F4" s="70"/>
    </row>
    <row r="5" spans="1:6" ht="19.5" customHeight="1" x14ac:dyDescent="0.2">
      <c r="A5" s="5"/>
      <c r="B5" s="5"/>
      <c r="C5" s="70" t="s">
        <v>0</v>
      </c>
      <c r="D5" s="70"/>
      <c r="E5" s="70"/>
      <c r="F5" s="70"/>
    </row>
    <row r="6" spans="1:6" ht="19.5" customHeight="1" x14ac:dyDescent="0.2">
      <c r="A6" s="38"/>
      <c r="B6" s="38"/>
      <c r="C6" s="37">
        <v>2019</v>
      </c>
      <c r="D6" s="37">
        <v>2020</v>
      </c>
      <c r="E6" s="37">
        <v>2021</v>
      </c>
      <c r="F6" s="37">
        <v>2022</v>
      </c>
    </row>
    <row r="7" spans="1:6" x14ac:dyDescent="0.2">
      <c r="A7" s="59" t="s">
        <v>85</v>
      </c>
      <c r="B7" s="59" t="s">
        <v>51</v>
      </c>
      <c r="C7" s="36">
        <v>0.51508346824029105</v>
      </c>
      <c r="D7" s="36">
        <v>0.52602190199769672</v>
      </c>
      <c r="E7" s="36">
        <v>0.52380678951836823</v>
      </c>
      <c r="F7" s="36">
        <v>0.52844828934812194</v>
      </c>
    </row>
    <row r="8" spans="1:6" x14ac:dyDescent="0.2">
      <c r="A8" s="59" t="s">
        <v>86</v>
      </c>
      <c r="B8" s="59" t="s">
        <v>52</v>
      </c>
      <c r="C8" s="36">
        <v>0.66487743339847127</v>
      </c>
      <c r="D8" s="36">
        <v>0.66817251960450053</v>
      </c>
      <c r="E8" s="36">
        <v>0.66713846975564162</v>
      </c>
      <c r="F8" s="36">
        <v>0.67083164300202835</v>
      </c>
    </row>
    <row r="9" spans="1:6" x14ac:dyDescent="0.2">
      <c r="A9" s="59" t="s">
        <v>87</v>
      </c>
      <c r="B9" s="59" t="s">
        <v>53</v>
      </c>
      <c r="C9" s="36">
        <v>0.68033117932148623</v>
      </c>
      <c r="D9" s="36">
        <v>0.68694022078733596</v>
      </c>
      <c r="E9" s="36">
        <v>0.67828518173345764</v>
      </c>
      <c r="F9" s="36">
        <v>0.59858023037771224</v>
      </c>
    </row>
    <row r="10" spans="1:6" x14ac:dyDescent="0.2">
      <c r="A10" s="59" t="s">
        <v>77</v>
      </c>
      <c r="B10" s="59" t="s">
        <v>54</v>
      </c>
      <c r="C10" s="36">
        <v>0.50209672910259995</v>
      </c>
      <c r="D10" s="36">
        <v>0.51171993911719937</v>
      </c>
      <c r="E10" s="36">
        <v>0.50344827586206897</v>
      </c>
      <c r="F10" s="36">
        <v>0.52101616628175518</v>
      </c>
    </row>
    <row r="11" spans="1:6" x14ac:dyDescent="0.2">
      <c r="A11" s="33" t="s">
        <v>111</v>
      </c>
      <c r="B11" s="34"/>
    </row>
    <row r="12" spans="1:6" x14ac:dyDescent="0.2">
      <c r="A12" s="33" t="s">
        <v>75</v>
      </c>
    </row>
    <row r="14" spans="1:6" x14ac:dyDescent="0.2">
      <c r="B14" s="65"/>
    </row>
    <row r="16" spans="1:6" x14ac:dyDescent="0.2">
      <c r="C16" s="44"/>
    </row>
  </sheetData>
  <mergeCells count="2">
    <mergeCell ref="C4:F4"/>
    <mergeCell ref="C5:F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zoomScaleNormal="100" workbookViewId="0">
      <selection activeCell="A3" sqref="A3"/>
    </sheetView>
  </sheetViews>
  <sheetFormatPr baseColWidth="10" defaultColWidth="13.140625" defaultRowHeight="12.75" x14ac:dyDescent="0.2"/>
  <cols>
    <col min="1" max="1" width="13.140625" style="6" customWidth="1"/>
    <col min="2" max="16384" width="13.140625" style="2"/>
  </cols>
  <sheetData>
    <row r="1" spans="1:6" ht="12.75" customHeight="1" x14ac:dyDescent="0.2">
      <c r="A1" s="13" t="s">
        <v>128</v>
      </c>
      <c r="B1" s="13"/>
      <c r="C1" s="13"/>
      <c r="D1" s="13"/>
      <c r="E1" s="14"/>
    </row>
    <row r="2" spans="1:6" x14ac:dyDescent="0.2">
      <c r="A2" s="15" t="s">
        <v>129</v>
      </c>
      <c r="B2" s="15"/>
      <c r="C2" s="15"/>
      <c r="D2" s="15"/>
      <c r="E2" s="14"/>
    </row>
    <row r="3" spans="1:6" x14ac:dyDescent="0.2">
      <c r="A3" s="15"/>
      <c r="B3" s="15"/>
      <c r="C3" s="15"/>
      <c r="D3" s="15"/>
      <c r="E3" s="14"/>
    </row>
    <row r="4" spans="1:6" ht="19.5" customHeight="1" x14ac:dyDescent="0.2">
      <c r="A4" s="17"/>
      <c r="B4" s="37" t="s">
        <v>78</v>
      </c>
      <c r="C4" s="37" t="s">
        <v>3</v>
      </c>
      <c r="D4" s="37" t="s">
        <v>4</v>
      </c>
      <c r="E4" s="37" t="s">
        <v>22</v>
      </c>
    </row>
    <row r="5" spans="1:6" ht="19.5" customHeight="1" x14ac:dyDescent="0.2">
      <c r="A5" s="17"/>
      <c r="B5" s="37" t="s">
        <v>71</v>
      </c>
      <c r="C5" s="37" t="s">
        <v>46</v>
      </c>
      <c r="D5" s="37" t="s">
        <v>0</v>
      </c>
      <c r="E5" s="37" t="s">
        <v>72</v>
      </c>
    </row>
    <row r="6" spans="1:6" ht="12.75" customHeight="1" x14ac:dyDescent="0.2">
      <c r="A6" s="7">
        <v>2019</v>
      </c>
      <c r="B6" s="16"/>
      <c r="C6" s="16"/>
      <c r="D6" s="16"/>
      <c r="E6" s="14"/>
    </row>
    <row r="7" spans="1:6" s="1" customFormat="1" x14ac:dyDescent="0.2">
      <c r="A7" s="32" t="s">
        <v>1</v>
      </c>
      <c r="B7" s="18">
        <v>391743</v>
      </c>
      <c r="C7" s="18">
        <v>182148</v>
      </c>
      <c r="D7" s="18">
        <v>209595</v>
      </c>
      <c r="E7" s="19">
        <f>D7/B7</f>
        <v>0.53503189591135003</v>
      </c>
    </row>
    <row r="8" spans="1:6" x14ac:dyDescent="0.2">
      <c r="A8" s="8" t="s">
        <v>13</v>
      </c>
      <c r="B8" s="20">
        <v>23886</v>
      </c>
      <c r="C8" s="20">
        <v>11642</v>
      </c>
      <c r="D8" s="20">
        <v>12244</v>
      </c>
      <c r="E8" s="21">
        <f>D8/B8</f>
        <v>0.51260152390521641</v>
      </c>
      <c r="F8" s="4"/>
    </row>
    <row r="9" spans="1:6" x14ac:dyDescent="0.2">
      <c r="A9" s="8" t="s">
        <v>14</v>
      </c>
      <c r="B9" s="20">
        <v>36868</v>
      </c>
      <c r="C9" s="20">
        <v>16939</v>
      </c>
      <c r="D9" s="20">
        <v>19929</v>
      </c>
      <c r="E9" s="21">
        <f>D9/B9</f>
        <v>0.54055007052186177</v>
      </c>
      <c r="F9" s="4"/>
    </row>
    <row r="10" spans="1:6" x14ac:dyDescent="0.2">
      <c r="A10" s="8" t="s">
        <v>15</v>
      </c>
      <c r="B10" s="20">
        <v>39608</v>
      </c>
      <c r="C10" s="20">
        <v>17824</v>
      </c>
      <c r="D10" s="20">
        <v>21784</v>
      </c>
      <c r="E10" s="21">
        <f>D10/B10</f>
        <v>0.54998990103009493</v>
      </c>
    </row>
    <row r="11" spans="1:6" x14ac:dyDescent="0.2">
      <c r="A11" s="8" t="s">
        <v>16</v>
      </c>
      <c r="B11" s="20">
        <v>49066</v>
      </c>
      <c r="C11" s="20">
        <v>22447</v>
      </c>
      <c r="D11" s="20">
        <v>26619</v>
      </c>
      <c r="E11" s="21">
        <f t="shared" ref="E11:E17" si="0">D11/B11</f>
        <v>0.54251416459462765</v>
      </c>
      <c r="F11" s="4"/>
    </row>
    <row r="12" spans="1:6" x14ac:dyDescent="0.2">
      <c r="A12" s="8" t="s">
        <v>17</v>
      </c>
      <c r="B12" s="20">
        <v>59813</v>
      </c>
      <c r="C12" s="20">
        <v>27654</v>
      </c>
      <c r="D12" s="20">
        <v>32159</v>
      </c>
      <c r="E12" s="21">
        <f t="shared" si="0"/>
        <v>0.53765903733302123</v>
      </c>
      <c r="F12" s="4"/>
    </row>
    <row r="13" spans="1:6" x14ac:dyDescent="0.2">
      <c r="A13" s="8" t="s">
        <v>18</v>
      </c>
      <c r="B13" s="20">
        <v>56780</v>
      </c>
      <c r="C13" s="20">
        <v>26396</v>
      </c>
      <c r="D13" s="20">
        <v>30384</v>
      </c>
      <c r="E13" s="21">
        <f t="shared" si="0"/>
        <v>0.53511799929552661</v>
      </c>
    </row>
    <row r="14" spans="1:6" x14ac:dyDescent="0.2">
      <c r="A14" s="8" t="s">
        <v>19</v>
      </c>
      <c r="B14" s="20">
        <v>51078</v>
      </c>
      <c r="C14" s="20">
        <v>23713</v>
      </c>
      <c r="D14" s="20">
        <v>27365</v>
      </c>
      <c r="E14" s="21">
        <f t="shared" si="0"/>
        <v>0.53574924625083209</v>
      </c>
    </row>
    <row r="15" spans="1:6" x14ac:dyDescent="0.2">
      <c r="A15" s="8" t="s">
        <v>20</v>
      </c>
      <c r="B15" s="20">
        <v>42237</v>
      </c>
      <c r="C15" s="20">
        <v>20035</v>
      </c>
      <c r="D15" s="20">
        <v>22202</v>
      </c>
      <c r="E15" s="21">
        <f t="shared" si="0"/>
        <v>0.52565286360300212</v>
      </c>
    </row>
    <row r="16" spans="1:6" x14ac:dyDescent="0.2">
      <c r="A16" s="8" t="s">
        <v>21</v>
      </c>
      <c r="B16" s="20">
        <v>27799</v>
      </c>
      <c r="C16" s="20">
        <v>13077</v>
      </c>
      <c r="D16" s="20">
        <v>14722</v>
      </c>
      <c r="E16" s="21">
        <f t="shared" si="0"/>
        <v>0.52958739523004428</v>
      </c>
    </row>
    <row r="17" spans="1:8" x14ac:dyDescent="0.2">
      <c r="A17" s="8" t="s">
        <v>73</v>
      </c>
      <c r="B17" s="20">
        <v>4608</v>
      </c>
      <c r="C17" s="20">
        <v>2421</v>
      </c>
      <c r="D17" s="20">
        <v>2187</v>
      </c>
      <c r="E17" s="21">
        <f t="shared" si="0"/>
        <v>0.474609375</v>
      </c>
    </row>
    <row r="18" spans="1:8" x14ac:dyDescent="0.2">
      <c r="A18" s="7">
        <v>2020</v>
      </c>
      <c r="B18" s="67"/>
      <c r="C18" s="67"/>
      <c r="D18" s="67"/>
      <c r="E18" s="67"/>
    </row>
    <row r="19" spans="1:8" s="1" customFormat="1" x14ac:dyDescent="0.2">
      <c r="A19" s="32" t="s">
        <v>1</v>
      </c>
      <c r="B19" s="18">
        <v>387132</v>
      </c>
      <c r="C19" s="18">
        <v>179036</v>
      </c>
      <c r="D19" s="18">
        <v>208096</v>
      </c>
      <c r="E19" s="19">
        <f>D19/B19</f>
        <v>0.53753241788330597</v>
      </c>
      <c r="G19" s="2"/>
      <c r="H19" s="2"/>
    </row>
    <row r="20" spans="1:8" x14ac:dyDescent="0.2">
      <c r="A20" s="8" t="s">
        <v>13</v>
      </c>
      <c r="B20" s="20">
        <v>19789</v>
      </c>
      <c r="C20" s="20">
        <v>9937</v>
      </c>
      <c r="D20" s="20">
        <v>9852</v>
      </c>
      <c r="E20" s="21">
        <f t="shared" ref="E20:E29" si="1">D20/B20</f>
        <v>0.49785234221031888</v>
      </c>
      <c r="F20" s="4"/>
    </row>
    <row r="21" spans="1:8" x14ac:dyDescent="0.2">
      <c r="A21" s="8" t="s">
        <v>14</v>
      </c>
      <c r="B21" s="20">
        <v>36134</v>
      </c>
      <c r="C21" s="20">
        <v>16316</v>
      </c>
      <c r="D21" s="20">
        <v>19818</v>
      </c>
      <c r="E21" s="21">
        <f t="shared" si="1"/>
        <v>0.54845851552554381</v>
      </c>
      <c r="F21" s="4"/>
    </row>
    <row r="22" spans="1:8" x14ac:dyDescent="0.2">
      <c r="A22" s="8" t="s">
        <v>15</v>
      </c>
      <c r="B22" s="20">
        <v>39113</v>
      </c>
      <c r="C22" s="20">
        <v>17591</v>
      </c>
      <c r="D22" s="20">
        <v>21522</v>
      </c>
      <c r="E22" s="21">
        <f t="shared" si="1"/>
        <v>0.55025183442845094</v>
      </c>
    </row>
    <row r="23" spans="1:8" x14ac:dyDescent="0.2">
      <c r="A23" s="8" t="s">
        <v>16</v>
      </c>
      <c r="B23" s="20">
        <v>46453</v>
      </c>
      <c r="C23" s="20">
        <v>21120</v>
      </c>
      <c r="D23" s="20">
        <v>25333</v>
      </c>
      <c r="E23" s="21">
        <f t="shared" si="1"/>
        <v>0.5453469097797774</v>
      </c>
    </row>
    <row r="24" spans="1:8" x14ac:dyDescent="0.2">
      <c r="A24" s="8" t="s">
        <v>17</v>
      </c>
      <c r="B24" s="20">
        <v>58605</v>
      </c>
      <c r="C24" s="20">
        <v>26881</v>
      </c>
      <c r="D24" s="20">
        <v>31724</v>
      </c>
      <c r="E24" s="21">
        <f t="shared" si="1"/>
        <v>0.54131900008531697</v>
      </c>
    </row>
    <row r="25" spans="1:8" x14ac:dyDescent="0.2">
      <c r="A25" s="8" t="s">
        <v>18</v>
      </c>
      <c r="B25" s="20">
        <v>57831</v>
      </c>
      <c r="C25" s="20">
        <v>26743</v>
      </c>
      <c r="D25" s="20">
        <v>31088</v>
      </c>
      <c r="E25" s="21">
        <f t="shared" si="1"/>
        <v>0.53756635714409229</v>
      </c>
    </row>
    <row r="26" spans="1:8" x14ac:dyDescent="0.2">
      <c r="A26" s="8" t="s">
        <v>19</v>
      </c>
      <c r="B26" s="20">
        <v>51406</v>
      </c>
      <c r="C26" s="20">
        <v>23721</v>
      </c>
      <c r="D26" s="20">
        <v>27685</v>
      </c>
      <c r="E26" s="21">
        <f t="shared" si="1"/>
        <v>0.53855581060576585</v>
      </c>
    </row>
    <row r="27" spans="1:8" x14ac:dyDescent="0.2">
      <c r="A27" s="8" t="s">
        <v>20</v>
      </c>
      <c r="B27" s="20">
        <v>43489</v>
      </c>
      <c r="C27" s="20">
        <v>20312</v>
      </c>
      <c r="D27" s="20">
        <v>23177</v>
      </c>
      <c r="E27" s="21">
        <f t="shared" si="1"/>
        <v>0.53293936397709762</v>
      </c>
    </row>
    <row r="28" spans="1:8" x14ac:dyDescent="0.2">
      <c r="A28" s="8" t="s">
        <v>21</v>
      </c>
      <c r="B28" s="20">
        <v>29239</v>
      </c>
      <c r="C28" s="20">
        <v>13748</v>
      </c>
      <c r="D28" s="20">
        <v>15491</v>
      </c>
      <c r="E28" s="21">
        <f t="shared" si="1"/>
        <v>0.52980608091932013</v>
      </c>
    </row>
    <row r="29" spans="1:8" x14ac:dyDescent="0.2">
      <c r="A29" s="8" t="s">
        <v>73</v>
      </c>
      <c r="B29" s="20">
        <v>5072</v>
      </c>
      <c r="C29" s="20">
        <v>2666</v>
      </c>
      <c r="D29" s="20">
        <v>2406</v>
      </c>
      <c r="E29" s="21">
        <f t="shared" si="1"/>
        <v>0.47436908517350157</v>
      </c>
    </row>
    <row r="30" spans="1:8" ht="13.5" customHeight="1" x14ac:dyDescent="0.2">
      <c r="A30" s="7">
        <v>2021</v>
      </c>
      <c r="B30" s="67"/>
      <c r="C30" s="67"/>
      <c r="D30" s="67"/>
      <c r="E30" s="67"/>
    </row>
    <row r="31" spans="1:8" s="1" customFormat="1" x14ac:dyDescent="0.2">
      <c r="A31" s="32" t="s">
        <v>1</v>
      </c>
      <c r="B31" s="18">
        <v>401345</v>
      </c>
      <c r="C31" s="18">
        <v>185630</v>
      </c>
      <c r="D31" s="18">
        <v>215715</v>
      </c>
      <c r="E31" s="19">
        <f>D31/B31</f>
        <v>0.53748022275099971</v>
      </c>
    </row>
    <row r="32" spans="1:8" x14ac:dyDescent="0.2">
      <c r="A32" s="8" t="s">
        <v>13</v>
      </c>
      <c r="B32" s="20">
        <v>24813</v>
      </c>
      <c r="C32" s="20">
        <v>12315</v>
      </c>
      <c r="D32" s="20">
        <v>12498</v>
      </c>
      <c r="E32" s="21">
        <f t="shared" ref="E32:E41" si="2">D32/B32</f>
        <v>0.50368758312175066</v>
      </c>
    </row>
    <row r="33" spans="1:6" x14ac:dyDescent="0.2">
      <c r="A33" s="8" t="s">
        <v>14</v>
      </c>
      <c r="B33" s="20">
        <v>38808</v>
      </c>
      <c r="C33" s="20">
        <v>17755</v>
      </c>
      <c r="D33" s="20">
        <v>21053</v>
      </c>
      <c r="E33" s="21">
        <f t="shared" si="2"/>
        <v>0.54249123891981033</v>
      </c>
      <c r="F33" s="4"/>
    </row>
    <row r="34" spans="1:6" x14ac:dyDescent="0.2">
      <c r="A34" s="8" t="s">
        <v>15</v>
      </c>
      <c r="B34" s="20">
        <v>40601</v>
      </c>
      <c r="C34" s="20">
        <v>18475</v>
      </c>
      <c r="D34" s="20">
        <v>22126</v>
      </c>
      <c r="E34" s="21">
        <f t="shared" si="2"/>
        <v>0.54496194675008003</v>
      </c>
      <c r="F34" s="4"/>
    </row>
    <row r="35" spans="1:6" x14ac:dyDescent="0.2">
      <c r="A35" s="8" t="s">
        <v>16</v>
      </c>
      <c r="B35" s="20">
        <v>45854</v>
      </c>
      <c r="C35" s="20">
        <v>20798</v>
      </c>
      <c r="D35" s="20">
        <v>25056</v>
      </c>
      <c r="E35" s="21">
        <f t="shared" si="2"/>
        <v>0.54642997339381516</v>
      </c>
    </row>
    <row r="36" spans="1:6" x14ac:dyDescent="0.2">
      <c r="A36" s="8" t="s">
        <v>17</v>
      </c>
      <c r="B36" s="20">
        <v>57965</v>
      </c>
      <c r="C36" s="20">
        <v>26607</v>
      </c>
      <c r="D36" s="20">
        <v>31358</v>
      </c>
      <c r="E36" s="21">
        <f t="shared" si="2"/>
        <v>0.54098162684378504</v>
      </c>
      <c r="F36" s="4"/>
    </row>
    <row r="37" spans="1:6" x14ac:dyDescent="0.2">
      <c r="A37" s="8" t="s">
        <v>18</v>
      </c>
      <c r="B37" s="20">
        <v>59755</v>
      </c>
      <c r="C37" s="20">
        <v>27479</v>
      </c>
      <c r="D37" s="20">
        <v>32276</v>
      </c>
      <c r="E37" s="21">
        <f t="shared" si="2"/>
        <v>0.54013890051041757</v>
      </c>
      <c r="F37" s="4"/>
    </row>
    <row r="38" spans="1:6" x14ac:dyDescent="0.2">
      <c r="A38" s="8" t="s">
        <v>19</v>
      </c>
      <c r="B38" s="20">
        <v>53054</v>
      </c>
      <c r="C38" s="20">
        <v>24413</v>
      </c>
      <c r="D38" s="20">
        <v>28641</v>
      </c>
      <c r="E38" s="21">
        <f t="shared" si="2"/>
        <v>0.53984619444339732</v>
      </c>
    </row>
    <row r="39" spans="1:6" x14ac:dyDescent="0.2">
      <c r="A39" s="8" t="s">
        <v>20</v>
      </c>
      <c r="B39" s="20">
        <v>44690</v>
      </c>
      <c r="C39" s="20">
        <v>20753</v>
      </c>
      <c r="D39" s="20">
        <v>23937</v>
      </c>
      <c r="E39" s="21">
        <f t="shared" si="2"/>
        <v>0.53562318191989255</v>
      </c>
    </row>
    <row r="40" spans="1:6" x14ac:dyDescent="0.2">
      <c r="A40" s="8" t="s">
        <v>21</v>
      </c>
      <c r="B40" s="20">
        <v>30089</v>
      </c>
      <c r="C40" s="20">
        <v>14074</v>
      </c>
      <c r="D40" s="20">
        <v>16015</v>
      </c>
      <c r="E40" s="21">
        <f t="shared" si="2"/>
        <v>0.53225431220711883</v>
      </c>
    </row>
    <row r="41" spans="1:6" x14ac:dyDescent="0.2">
      <c r="A41" s="8" t="s">
        <v>73</v>
      </c>
      <c r="B41" s="20">
        <v>5716</v>
      </c>
      <c r="C41" s="20">
        <v>2961</v>
      </c>
      <c r="D41" s="20">
        <v>2755</v>
      </c>
      <c r="E41" s="21">
        <f t="shared" si="2"/>
        <v>0.48198040587823654</v>
      </c>
    </row>
    <row r="42" spans="1:6" x14ac:dyDescent="0.2">
      <c r="A42" s="7">
        <v>2022</v>
      </c>
      <c r="B42" s="14"/>
      <c r="C42" s="14"/>
      <c r="D42" s="14"/>
      <c r="E42" s="14"/>
    </row>
    <row r="43" spans="1:6" s="1" customFormat="1" x14ac:dyDescent="0.2">
      <c r="A43" s="32" t="s">
        <v>1</v>
      </c>
      <c r="B43" s="18">
        <v>414569.5</v>
      </c>
      <c r="C43" s="18">
        <v>191844</v>
      </c>
      <c r="D43" s="18">
        <v>222725.5</v>
      </c>
      <c r="E43" s="19">
        <f>D43/B43</f>
        <v>0.53724526285701191</v>
      </c>
    </row>
    <row r="44" spans="1:6" x14ac:dyDescent="0.2">
      <c r="A44" s="8" t="s">
        <v>13</v>
      </c>
      <c r="B44" s="20">
        <v>24142.5</v>
      </c>
      <c r="C44" s="20">
        <v>12222.5</v>
      </c>
      <c r="D44" s="20">
        <v>11920</v>
      </c>
      <c r="E44" s="21">
        <f>D44/B44</f>
        <v>0.49373511442476958</v>
      </c>
      <c r="F44" s="4"/>
    </row>
    <row r="45" spans="1:6" x14ac:dyDescent="0.2">
      <c r="A45" s="8" t="s">
        <v>14</v>
      </c>
      <c r="B45" s="20">
        <v>39479.75</v>
      </c>
      <c r="C45" s="20">
        <v>18242.75</v>
      </c>
      <c r="D45" s="20">
        <v>21237</v>
      </c>
      <c r="E45" s="21">
        <f>D45/B45</f>
        <v>0.5379213394208423</v>
      </c>
      <c r="F45" s="4"/>
    </row>
    <row r="46" spans="1:6" x14ac:dyDescent="0.2">
      <c r="A46" s="8" t="s">
        <v>15</v>
      </c>
      <c r="B46" s="20">
        <v>42491</v>
      </c>
      <c r="C46" s="20">
        <v>19344.75</v>
      </c>
      <c r="D46" s="20">
        <v>23146.25</v>
      </c>
      <c r="E46" s="21">
        <f>D46/B46</f>
        <v>0.54473300228283639</v>
      </c>
    </row>
    <row r="47" spans="1:6" x14ac:dyDescent="0.2">
      <c r="A47" s="8" t="s">
        <v>16</v>
      </c>
      <c r="B47" s="20">
        <v>45516.5</v>
      </c>
      <c r="C47" s="20">
        <v>20609</v>
      </c>
      <c r="D47" s="20">
        <v>24907.5</v>
      </c>
      <c r="E47" s="21">
        <f t="shared" ref="E47:E53" si="3">D47/B47</f>
        <v>0.54721914031175511</v>
      </c>
      <c r="F47" s="4"/>
    </row>
    <row r="48" spans="1:6" x14ac:dyDescent="0.2">
      <c r="A48" s="8" t="s">
        <v>17</v>
      </c>
      <c r="B48" s="20">
        <v>57256.5</v>
      </c>
      <c r="C48" s="20">
        <v>26248</v>
      </c>
      <c r="D48" s="20">
        <v>31008.5</v>
      </c>
      <c r="E48" s="21">
        <f t="shared" si="3"/>
        <v>0.54157169928305082</v>
      </c>
      <c r="F48" s="4"/>
    </row>
    <row r="49" spans="1:6" x14ac:dyDescent="0.2">
      <c r="A49" s="8" t="s">
        <v>18</v>
      </c>
      <c r="B49" s="20">
        <v>62397.5</v>
      </c>
      <c r="C49" s="20">
        <v>28583.25</v>
      </c>
      <c r="D49" s="20">
        <v>33814.25</v>
      </c>
      <c r="E49" s="21">
        <f t="shared" si="3"/>
        <v>0.54191674345927321</v>
      </c>
    </row>
    <row r="50" spans="1:6" x14ac:dyDescent="0.2">
      <c r="A50" s="8" t="s">
        <v>19</v>
      </c>
      <c r="B50" s="20">
        <v>55257</v>
      </c>
      <c r="C50" s="20">
        <v>25477.25</v>
      </c>
      <c r="D50" s="20">
        <v>29779.75</v>
      </c>
      <c r="E50" s="21">
        <f t="shared" si="3"/>
        <v>0.53893171905821891</v>
      </c>
    </row>
    <row r="51" spans="1:6" x14ac:dyDescent="0.2">
      <c r="A51" s="8" t="s">
        <v>20</v>
      </c>
      <c r="B51" s="20">
        <v>47168.5</v>
      </c>
      <c r="C51" s="20">
        <v>21887.5</v>
      </c>
      <c r="D51" s="20">
        <v>25281</v>
      </c>
      <c r="E51" s="21">
        <f t="shared" si="3"/>
        <v>0.53597210002438067</v>
      </c>
    </row>
    <row r="52" spans="1:6" x14ac:dyDescent="0.2">
      <c r="A52" s="8" t="s">
        <v>21</v>
      </c>
      <c r="B52" s="20">
        <v>32894</v>
      </c>
      <c r="C52" s="20">
        <v>15223</v>
      </c>
      <c r="D52" s="20">
        <v>17671</v>
      </c>
      <c r="E52" s="21">
        <f t="shared" si="3"/>
        <v>0.53721043351371067</v>
      </c>
    </row>
    <row r="53" spans="1:6" x14ac:dyDescent="0.2">
      <c r="A53" s="8" t="s">
        <v>73</v>
      </c>
      <c r="B53" s="20">
        <v>7965.5</v>
      </c>
      <c r="C53" s="20">
        <v>4005.5</v>
      </c>
      <c r="D53" s="20">
        <v>3960</v>
      </c>
      <c r="E53" s="21">
        <f t="shared" si="3"/>
        <v>0.49714393321197664</v>
      </c>
    </row>
    <row r="54" spans="1:6" ht="13.5" customHeight="1" x14ac:dyDescent="0.2">
      <c r="A54" s="33" t="s">
        <v>111</v>
      </c>
      <c r="B54" s="14"/>
      <c r="C54" s="14"/>
      <c r="D54" s="14"/>
      <c r="E54" s="14"/>
    </row>
    <row r="55" spans="1:6" s="1" customFormat="1" x14ac:dyDescent="0.2">
      <c r="A55" s="33" t="s">
        <v>75</v>
      </c>
      <c r="B55" s="14"/>
      <c r="C55" s="14"/>
      <c r="D55" s="14"/>
      <c r="E55" s="14"/>
    </row>
    <row r="56" spans="1:6" x14ac:dyDescent="0.2">
      <c r="F56" s="4"/>
    </row>
    <row r="57" spans="1:6" x14ac:dyDescent="0.2">
      <c r="F57" s="4"/>
    </row>
    <row r="59" spans="1:6" x14ac:dyDescent="0.2">
      <c r="F59" s="4"/>
    </row>
    <row r="60" spans="1:6" x14ac:dyDescent="0.2">
      <c r="F60" s="4"/>
    </row>
    <row r="65" spans="6:6" ht="15" customHeight="1" x14ac:dyDescent="0.2"/>
    <row r="68" spans="6:6" x14ac:dyDescent="0.2">
      <c r="F68" s="4"/>
    </row>
    <row r="71" spans="6:6" x14ac:dyDescent="0.2">
      <c r="F71" s="4"/>
    </row>
  </sheetData>
  <phoneticPr fontId="2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A3" sqref="A3"/>
    </sheetView>
  </sheetViews>
  <sheetFormatPr baseColWidth="10" defaultRowHeight="12.75" x14ac:dyDescent="0.2"/>
  <cols>
    <col min="1" max="1" width="79.7109375" style="2" customWidth="1"/>
    <col min="2" max="16384" width="11.42578125" style="2"/>
  </cols>
  <sheetData>
    <row r="1" spans="1:2" x14ac:dyDescent="0.2">
      <c r="A1" s="14"/>
    </row>
    <row r="2" spans="1:2" x14ac:dyDescent="0.2">
      <c r="A2" s="22" t="s">
        <v>6</v>
      </c>
    </row>
    <row r="3" spans="1:2" x14ac:dyDescent="0.2">
      <c r="A3" s="14"/>
    </row>
    <row r="4" spans="1:2" x14ac:dyDescent="0.2">
      <c r="A4" s="14" t="s">
        <v>125</v>
      </c>
    </row>
    <row r="5" spans="1:2" x14ac:dyDescent="0.2">
      <c r="A5" s="14" t="s">
        <v>126</v>
      </c>
    </row>
    <row r="6" spans="1:2" x14ac:dyDescent="0.2">
      <c r="A6" s="14" t="s">
        <v>60</v>
      </c>
    </row>
    <row r="7" spans="1:2" x14ac:dyDescent="0.2">
      <c r="A7" s="14" t="s">
        <v>61</v>
      </c>
      <c r="B7" s="3"/>
    </row>
    <row r="8" spans="1:2" x14ac:dyDescent="0.2">
      <c r="A8" s="14" t="s">
        <v>62</v>
      </c>
    </row>
    <row r="9" spans="1:2" x14ac:dyDescent="0.2">
      <c r="A9" s="14" t="s">
        <v>123</v>
      </c>
    </row>
    <row r="10" spans="1:2" x14ac:dyDescent="0.2">
      <c r="A10" s="14" t="s">
        <v>63</v>
      </c>
    </row>
    <row r="11" spans="1:2" x14ac:dyDescent="0.2">
      <c r="A11" s="14" t="s">
        <v>74</v>
      </c>
    </row>
    <row r="12" spans="1:2" x14ac:dyDescent="0.2">
      <c r="A12" s="14" t="s">
        <v>119</v>
      </c>
    </row>
    <row r="13" spans="1:2" x14ac:dyDescent="0.2">
      <c r="A13" s="14" t="s">
        <v>121</v>
      </c>
    </row>
    <row r="14" spans="1:2" x14ac:dyDescent="0.2">
      <c r="A14" s="14" t="s">
        <v>129</v>
      </c>
    </row>
  </sheetData>
  <phoneticPr fontId="2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zoomScaleNormal="100" workbookViewId="0">
      <selection activeCell="A3" sqref="A3"/>
    </sheetView>
  </sheetViews>
  <sheetFormatPr baseColWidth="10" defaultRowHeight="12.75" x14ac:dyDescent="0.2"/>
  <cols>
    <col min="1" max="2" width="31.7109375" style="2" customWidth="1"/>
    <col min="3" max="4" width="11.42578125" style="2"/>
    <col min="5" max="9" width="11.42578125" style="2" customWidth="1"/>
    <col min="10" max="16384" width="11.42578125" style="2"/>
  </cols>
  <sheetData>
    <row r="1" spans="1:15" ht="12.75" customHeight="1" x14ac:dyDescent="0.2">
      <c r="A1" s="50" t="s">
        <v>124</v>
      </c>
      <c r="B1" s="50"/>
      <c r="C1" s="44"/>
      <c r="D1" s="44"/>
      <c r="E1" s="51"/>
      <c r="F1" s="44"/>
      <c r="G1" s="44"/>
      <c r="H1" s="44"/>
      <c r="I1" s="44"/>
      <c r="J1" s="44"/>
      <c r="K1" s="44"/>
      <c r="L1" s="44"/>
      <c r="M1" s="44"/>
      <c r="N1" s="44"/>
      <c r="O1" s="14"/>
    </row>
    <row r="2" spans="1:15" ht="12.75" customHeight="1" x14ac:dyDescent="0.2">
      <c r="A2" s="52" t="s">
        <v>125</v>
      </c>
      <c r="B2" s="52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14"/>
    </row>
    <row r="3" spans="1:15" x14ac:dyDescent="0.2">
      <c r="A3" s="52"/>
      <c r="B3" s="52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14"/>
    </row>
    <row r="4" spans="1:15" ht="19.5" customHeight="1" x14ac:dyDescent="0.2">
      <c r="A4" s="5"/>
      <c r="B4" s="5"/>
      <c r="C4" s="70">
        <v>2019</v>
      </c>
      <c r="D4" s="70"/>
      <c r="E4" s="70"/>
      <c r="F4" s="70">
        <v>2020</v>
      </c>
      <c r="G4" s="70"/>
      <c r="H4" s="70"/>
      <c r="I4" s="70">
        <v>2021</v>
      </c>
      <c r="J4" s="70"/>
      <c r="K4" s="70"/>
      <c r="L4" s="70">
        <v>2022</v>
      </c>
      <c r="M4" s="70"/>
      <c r="N4" s="70"/>
      <c r="O4" s="14"/>
    </row>
    <row r="5" spans="1:15" ht="19.5" customHeight="1" x14ac:dyDescent="0.2">
      <c r="A5" s="40"/>
      <c r="B5" s="40"/>
      <c r="C5" s="37" t="s">
        <v>1</v>
      </c>
      <c r="D5" s="37" t="s">
        <v>3</v>
      </c>
      <c r="E5" s="37" t="s">
        <v>4</v>
      </c>
      <c r="F5" s="37" t="s">
        <v>1</v>
      </c>
      <c r="G5" s="37" t="s">
        <v>3</v>
      </c>
      <c r="H5" s="37" t="s">
        <v>4</v>
      </c>
      <c r="I5" s="37" t="s">
        <v>1</v>
      </c>
      <c r="J5" s="37" t="s">
        <v>3</v>
      </c>
      <c r="K5" s="37" t="s">
        <v>4</v>
      </c>
      <c r="L5" s="37" t="s">
        <v>1</v>
      </c>
      <c r="M5" s="37" t="s">
        <v>3</v>
      </c>
      <c r="N5" s="37" t="s">
        <v>4</v>
      </c>
      <c r="O5" s="23"/>
    </row>
    <row r="6" spans="1:15" ht="19.5" customHeight="1" x14ac:dyDescent="0.2">
      <c r="A6" s="38" t="s">
        <v>9</v>
      </c>
      <c r="B6" s="38" t="s">
        <v>66</v>
      </c>
      <c r="C6" s="37" t="s">
        <v>1</v>
      </c>
      <c r="D6" s="37" t="s">
        <v>46</v>
      </c>
      <c r="E6" s="37" t="s">
        <v>0</v>
      </c>
      <c r="F6" s="37" t="s">
        <v>1</v>
      </c>
      <c r="G6" s="37" t="s">
        <v>46</v>
      </c>
      <c r="H6" s="37" t="s">
        <v>0</v>
      </c>
      <c r="I6" s="37" t="s">
        <v>1</v>
      </c>
      <c r="J6" s="37" t="s">
        <v>46</v>
      </c>
      <c r="K6" s="37" t="s">
        <v>0</v>
      </c>
      <c r="L6" s="37" t="s">
        <v>1</v>
      </c>
      <c r="M6" s="37" t="s">
        <v>46</v>
      </c>
      <c r="N6" s="37" t="s">
        <v>0</v>
      </c>
      <c r="O6" s="23"/>
    </row>
    <row r="7" spans="1:15" s="9" customFormat="1" x14ac:dyDescent="0.2">
      <c r="A7" s="53" t="s">
        <v>2</v>
      </c>
      <c r="B7" s="27" t="s">
        <v>2</v>
      </c>
      <c r="C7" s="69">
        <f t="shared" ref="C7:N7" si="0">SUM(C8:C12)</f>
        <v>386509</v>
      </c>
      <c r="D7" s="69">
        <f t="shared" si="0"/>
        <v>181081</v>
      </c>
      <c r="E7" s="69">
        <f t="shared" si="0"/>
        <v>205428</v>
      </c>
      <c r="F7" s="69">
        <f t="shared" si="0"/>
        <v>376588</v>
      </c>
      <c r="G7" s="69">
        <f t="shared" si="0"/>
        <v>174839.5</v>
      </c>
      <c r="H7" s="69">
        <f t="shared" si="0"/>
        <v>201748.5</v>
      </c>
      <c r="I7" s="69">
        <f t="shared" si="0"/>
        <v>392010.25</v>
      </c>
      <c r="J7" s="69">
        <f t="shared" si="0"/>
        <v>182252</v>
      </c>
      <c r="K7" s="69">
        <f t="shared" si="0"/>
        <v>209758.25</v>
      </c>
      <c r="L7" s="69">
        <f t="shared" si="0"/>
        <v>414569.5</v>
      </c>
      <c r="M7" s="69">
        <f t="shared" si="0"/>
        <v>191844</v>
      </c>
      <c r="N7" s="69">
        <f t="shared" si="0"/>
        <v>222725.5</v>
      </c>
      <c r="O7" s="14"/>
    </row>
    <row r="8" spans="1:15" x14ac:dyDescent="0.2">
      <c r="A8" s="56" t="s">
        <v>76</v>
      </c>
      <c r="B8" s="48" t="s">
        <v>10</v>
      </c>
      <c r="C8" s="68">
        <f>SUM(D8:E8)</f>
        <v>314920.75</v>
      </c>
      <c r="D8" s="68">
        <v>141501.25</v>
      </c>
      <c r="E8" s="68">
        <v>173419.5</v>
      </c>
      <c r="F8" s="68">
        <f>SUM(G8:H8)</f>
        <v>305226.5</v>
      </c>
      <c r="G8" s="68">
        <v>135212</v>
      </c>
      <c r="H8" s="68">
        <v>170014.5</v>
      </c>
      <c r="I8" s="68">
        <f>SUM(J8:K8)</f>
        <v>319183.25</v>
      </c>
      <c r="J8" s="68">
        <v>141873</v>
      </c>
      <c r="K8" s="68">
        <v>177310.25</v>
      </c>
      <c r="L8" s="68">
        <f>SUM(M8:N8)</f>
        <v>340803.5</v>
      </c>
      <c r="M8" s="68">
        <v>150941.75</v>
      </c>
      <c r="N8" s="68">
        <v>189861.75</v>
      </c>
      <c r="O8" s="14"/>
    </row>
    <row r="9" spans="1:15" x14ac:dyDescent="0.2">
      <c r="A9" s="56" t="s">
        <v>7</v>
      </c>
      <c r="B9" s="48" t="s">
        <v>79</v>
      </c>
      <c r="C9" s="68">
        <f>SUM(D9:E9)</f>
        <v>3409</v>
      </c>
      <c r="D9" s="68">
        <v>3073.5</v>
      </c>
      <c r="E9" s="68">
        <v>335.5</v>
      </c>
      <c r="F9" s="68">
        <f>SUM(G9:H9)</f>
        <v>3268.5</v>
      </c>
      <c r="G9" s="68">
        <v>2950.25</v>
      </c>
      <c r="H9" s="68">
        <v>318.25</v>
      </c>
      <c r="I9" s="68">
        <f>SUM(J9:K9)</f>
        <v>3307.5</v>
      </c>
      <c r="J9" s="68">
        <v>2964.25</v>
      </c>
      <c r="K9" s="68">
        <v>343.25</v>
      </c>
      <c r="L9" s="68">
        <f>SUM(M9:N9)</f>
        <v>3064.75</v>
      </c>
      <c r="M9" s="68">
        <v>2771.75</v>
      </c>
      <c r="N9" s="68">
        <v>293</v>
      </c>
      <c r="O9" s="14"/>
    </row>
    <row r="10" spans="1:15" x14ac:dyDescent="0.2">
      <c r="A10" s="56" t="s">
        <v>8</v>
      </c>
      <c r="B10" s="48" t="s">
        <v>80</v>
      </c>
      <c r="C10" s="68">
        <f>SUM(D10:E10)</f>
        <v>10612.25</v>
      </c>
      <c r="D10" s="68">
        <v>367.5</v>
      </c>
      <c r="E10" s="68">
        <v>10244.75</v>
      </c>
      <c r="F10" s="68">
        <f>SUM(G10:H10)</f>
        <v>10213.5</v>
      </c>
      <c r="G10" s="68">
        <v>331</v>
      </c>
      <c r="H10" s="68">
        <v>9882.5</v>
      </c>
      <c r="I10" s="68">
        <f>SUM(J10:K10)</f>
        <v>10404.75</v>
      </c>
      <c r="J10" s="68">
        <v>349.5</v>
      </c>
      <c r="K10" s="68">
        <v>10055.25</v>
      </c>
      <c r="L10" s="68">
        <f>SUM(M10:N10)</f>
        <v>10282</v>
      </c>
      <c r="M10" s="68">
        <v>331.5</v>
      </c>
      <c r="N10" s="68">
        <v>9950.5</v>
      </c>
      <c r="O10" s="14"/>
    </row>
    <row r="11" spans="1:15" x14ac:dyDescent="0.2">
      <c r="A11" s="56" t="s">
        <v>114</v>
      </c>
      <c r="B11" s="48" t="s">
        <v>81</v>
      </c>
      <c r="C11" s="68">
        <f>SUM(D11:E11)</f>
        <v>55064</v>
      </c>
      <c r="D11" s="68">
        <v>34065</v>
      </c>
      <c r="E11" s="68">
        <v>20999</v>
      </c>
      <c r="F11" s="68">
        <f>SUM(G11:H11)</f>
        <v>55260</v>
      </c>
      <c r="G11" s="68">
        <v>34217.25</v>
      </c>
      <c r="H11" s="68">
        <v>21042.75</v>
      </c>
      <c r="I11" s="68">
        <f>SUM(J11:K11)</f>
        <v>56363.75</v>
      </c>
      <c r="J11" s="68">
        <v>34840</v>
      </c>
      <c r="K11" s="68">
        <v>21523.75</v>
      </c>
      <c r="L11" s="68">
        <f>SUM(M11:N11)</f>
        <v>57456.25</v>
      </c>
      <c r="M11" s="68">
        <v>35387</v>
      </c>
      <c r="N11" s="68">
        <v>22069.25</v>
      </c>
      <c r="O11" s="14"/>
    </row>
    <row r="12" spans="1:15" x14ac:dyDescent="0.2">
      <c r="A12" s="56" t="s">
        <v>115</v>
      </c>
      <c r="B12" s="48" t="s">
        <v>82</v>
      </c>
      <c r="C12" s="68">
        <f>SUM(D12:E12)</f>
        <v>2503</v>
      </c>
      <c r="D12" s="68">
        <v>2073.75</v>
      </c>
      <c r="E12" s="68">
        <v>429.25</v>
      </c>
      <c r="F12" s="68">
        <f>SUM(G12:H12)</f>
        <v>2619.5</v>
      </c>
      <c r="G12" s="68">
        <v>2129</v>
      </c>
      <c r="H12" s="68">
        <v>490.5</v>
      </c>
      <c r="I12" s="68">
        <f>SUM(J12:K12)</f>
        <v>2751</v>
      </c>
      <c r="J12" s="68">
        <v>2225.25</v>
      </c>
      <c r="K12" s="68">
        <v>525.75</v>
      </c>
      <c r="L12" s="68">
        <f>SUM(M12:N12)</f>
        <v>2963</v>
      </c>
      <c r="M12" s="68">
        <v>2412</v>
      </c>
      <c r="N12" s="68">
        <v>551</v>
      </c>
      <c r="O12" s="14"/>
    </row>
    <row r="13" spans="1:15" x14ac:dyDescent="0.2">
      <c r="A13" s="33" t="s">
        <v>111</v>
      </c>
      <c r="B13" s="5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14"/>
    </row>
    <row r="14" spans="1:15" x14ac:dyDescent="0.2">
      <c r="A14" s="33" t="s">
        <v>75</v>
      </c>
      <c r="B14" s="5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</row>
    <row r="15" spans="1:15" x14ac:dyDescent="0.2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</row>
    <row r="16" spans="1:15" x14ac:dyDescent="0.2">
      <c r="A16" s="44"/>
      <c r="B16" s="44"/>
      <c r="C16" s="44"/>
      <c r="D16" s="44"/>
      <c r="E16" s="44"/>
      <c r="F16" s="55"/>
      <c r="G16" s="44"/>
      <c r="H16" s="44"/>
      <c r="I16" s="44"/>
      <c r="J16" s="44"/>
      <c r="K16" s="44"/>
      <c r="L16" s="44"/>
      <c r="M16" s="44"/>
      <c r="N16" s="44"/>
    </row>
    <row r="17" spans="1:14" x14ac:dyDescent="0.2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</row>
    <row r="19" spans="1:14" x14ac:dyDescent="0.2">
      <c r="A19" s="41"/>
      <c r="B19" s="41"/>
      <c r="C19" s="41"/>
      <c r="D19" s="41"/>
      <c r="E19" s="41"/>
      <c r="F19" s="41"/>
      <c r="G19" s="41"/>
      <c r="H19" s="41"/>
      <c r="I19" s="41"/>
    </row>
    <row r="20" spans="1:14" x14ac:dyDescent="0.2">
      <c r="A20" s="41"/>
      <c r="B20" s="41"/>
      <c r="C20" s="41"/>
      <c r="D20" s="41"/>
      <c r="E20" s="41"/>
      <c r="F20" s="41"/>
      <c r="G20" s="41"/>
      <c r="H20" s="41"/>
      <c r="I20" s="41"/>
    </row>
    <row r="21" spans="1:14" x14ac:dyDescent="0.2">
      <c r="A21" s="41"/>
      <c r="B21" s="41"/>
      <c r="C21" s="41"/>
      <c r="D21" s="41"/>
      <c r="E21" s="41"/>
      <c r="F21" s="41"/>
      <c r="G21" s="41"/>
      <c r="H21" s="41"/>
      <c r="I21" s="41"/>
    </row>
    <row r="22" spans="1:14" x14ac:dyDescent="0.2">
      <c r="A22" s="41"/>
      <c r="B22" s="41"/>
      <c r="C22" s="41"/>
      <c r="D22" s="41"/>
      <c r="E22" s="41"/>
      <c r="F22" s="41"/>
      <c r="G22" s="41"/>
      <c r="H22" s="41"/>
      <c r="I22" s="41"/>
    </row>
    <row r="23" spans="1:14" x14ac:dyDescent="0.2">
      <c r="A23" s="41"/>
      <c r="B23" s="41"/>
      <c r="C23" s="41"/>
      <c r="D23" s="41"/>
      <c r="E23" s="41"/>
      <c r="F23" s="41"/>
      <c r="G23" s="41"/>
      <c r="H23" s="41"/>
      <c r="I23" s="41"/>
    </row>
    <row r="24" spans="1:14" x14ac:dyDescent="0.2">
      <c r="A24" s="41"/>
      <c r="B24" s="41"/>
      <c r="C24" s="41"/>
      <c r="D24" s="41"/>
      <c r="E24" s="41"/>
      <c r="F24" s="41"/>
      <c r="G24" s="41"/>
      <c r="H24" s="41"/>
      <c r="I24" s="41"/>
    </row>
    <row r="41" spans="3:14" x14ac:dyDescent="0.2"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</row>
    <row r="42" spans="3:14" x14ac:dyDescent="0.2"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</row>
    <row r="43" spans="3:14" x14ac:dyDescent="0.2">
      <c r="F43" s="42"/>
      <c r="G43" s="42"/>
      <c r="H43" s="42"/>
      <c r="I43" s="42"/>
      <c r="J43" s="42"/>
      <c r="K43" s="42"/>
    </row>
    <row r="44" spans="3:14" x14ac:dyDescent="0.2">
      <c r="F44" s="42"/>
      <c r="G44" s="42"/>
      <c r="H44" s="42"/>
      <c r="I44" s="42"/>
      <c r="J44" s="42"/>
      <c r="K44" s="42"/>
    </row>
    <row r="45" spans="3:14" x14ac:dyDescent="0.2">
      <c r="F45" s="42"/>
      <c r="G45" s="42"/>
      <c r="H45" s="42"/>
      <c r="I45" s="42"/>
      <c r="J45" s="42"/>
      <c r="K45" s="42"/>
    </row>
    <row r="46" spans="3:14" x14ac:dyDescent="0.2">
      <c r="F46" s="42"/>
      <c r="G46" s="42"/>
      <c r="H46" s="42"/>
      <c r="I46" s="42"/>
      <c r="J46" s="42"/>
      <c r="K46" s="42"/>
    </row>
    <row r="47" spans="3:14" x14ac:dyDescent="0.2">
      <c r="F47" s="42"/>
      <c r="G47" s="42"/>
      <c r="H47" s="42"/>
      <c r="I47" s="42"/>
      <c r="J47" s="42"/>
      <c r="K47" s="42"/>
    </row>
    <row r="48" spans="3:14" x14ac:dyDescent="0.2">
      <c r="F48" s="42"/>
      <c r="G48" s="42"/>
      <c r="H48" s="42"/>
      <c r="I48" s="42"/>
      <c r="J48" s="42"/>
      <c r="K48" s="42"/>
    </row>
    <row r="49" spans="6:11" x14ac:dyDescent="0.2">
      <c r="F49" s="42"/>
      <c r="G49" s="42"/>
      <c r="H49" s="42"/>
      <c r="I49" s="42"/>
      <c r="J49" s="42"/>
      <c r="K49" s="42"/>
    </row>
  </sheetData>
  <mergeCells count="4">
    <mergeCell ref="C4:E4"/>
    <mergeCell ref="F4:H4"/>
    <mergeCell ref="I4:K4"/>
    <mergeCell ref="L4:N4"/>
  </mergeCells>
  <phoneticPr fontId="2" type="noConversion"/>
  <pageMargins left="0.75" right="0.75" top="1" bottom="1" header="0" footer="0"/>
  <pageSetup paperSize="9" orientation="portrait" r:id="rId1"/>
  <headerFooter alignWithMargins="0"/>
  <ignoredErrors>
    <ignoredError sqref="C8:C12 F8:F12 I8:I1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A3" sqref="A3"/>
    </sheetView>
  </sheetViews>
  <sheetFormatPr baseColWidth="10" defaultRowHeight="12.75" x14ac:dyDescent="0.2"/>
  <cols>
    <col min="1" max="2" width="31.7109375" customWidth="1"/>
    <col min="3" max="6" width="11.42578125" customWidth="1"/>
  </cols>
  <sheetData>
    <row r="1" spans="1:6" x14ac:dyDescent="0.2">
      <c r="A1" s="13" t="s">
        <v>127</v>
      </c>
      <c r="B1" s="13"/>
      <c r="C1" s="25"/>
      <c r="D1" s="25"/>
      <c r="E1" s="25"/>
      <c r="F1" s="25"/>
    </row>
    <row r="2" spans="1:6" x14ac:dyDescent="0.2">
      <c r="A2" s="15" t="s">
        <v>126</v>
      </c>
      <c r="B2" s="15"/>
      <c r="C2" s="25"/>
      <c r="D2" s="25"/>
      <c r="E2" s="25"/>
      <c r="F2" s="25"/>
    </row>
    <row r="3" spans="1:6" x14ac:dyDescent="0.2">
      <c r="A3" s="25"/>
      <c r="B3" s="25"/>
      <c r="C3" s="25"/>
      <c r="D3" s="25"/>
      <c r="E3" s="25"/>
      <c r="F3" s="25"/>
    </row>
    <row r="4" spans="1:6" ht="19.5" customHeight="1" x14ac:dyDescent="0.2">
      <c r="A4" s="5"/>
      <c r="B4" s="5"/>
      <c r="C4" s="70" t="s">
        <v>4</v>
      </c>
      <c r="D4" s="70"/>
      <c r="E4" s="70"/>
      <c r="F4" s="70"/>
    </row>
    <row r="5" spans="1:6" ht="19.5" customHeight="1" x14ac:dyDescent="0.2">
      <c r="A5" s="5"/>
      <c r="B5" s="5"/>
      <c r="C5" s="70" t="s">
        <v>0</v>
      </c>
      <c r="D5" s="70"/>
      <c r="E5" s="70"/>
      <c r="F5" s="70"/>
    </row>
    <row r="6" spans="1:6" s="2" customFormat="1" ht="19.5" customHeight="1" x14ac:dyDescent="0.2">
      <c r="A6" s="5" t="s">
        <v>9</v>
      </c>
      <c r="B6" s="5" t="s">
        <v>66</v>
      </c>
      <c r="C6" s="37">
        <v>2019</v>
      </c>
      <c r="D6" s="37">
        <v>2020</v>
      </c>
      <c r="E6" s="37">
        <v>2021</v>
      </c>
      <c r="F6" s="37">
        <v>2022</v>
      </c>
    </row>
    <row r="7" spans="1:6" s="2" customFormat="1" x14ac:dyDescent="0.2">
      <c r="A7" s="53" t="s">
        <v>2</v>
      </c>
      <c r="B7" s="27" t="s">
        <v>2</v>
      </c>
      <c r="C7" s="19">
        <f>'1'!E7/'1'!C7</f>
        <v>0.53149603243391486</v>
      </c>
      <c r="D7" s="19">
        <f>'1'!H7/'1'!F7</f>
        <v>0.53572737315049868</v>
      </c>
      <c r="E7" s="19">
        <f>'1'!K7/'1'!I7</f>
        <v>0.53508358518686694</v>
      </c>
      <c r="F7" s="19">
        <f>'1'!N7/'1'!L7</f>
        <v>0.53724526285701191</v>
      </c>
    </row>
    <row r="8" spans="1:6" s="2" customFormat="1" x14ac:dyDescent="0.2">
      <c r="A8" s="56" t="s">
        <v>76</v>
      </c>
      <c r="B8" s="48" t="s">
        <v>10</v>
      </c>
      <c r="C8" s="21">
        <f>'1'!E8/'1'!C8</f>
        <v>0.5506766384876195</v>
      </c>
      <c r="D8" s="21">
        <f>'1'!H8/'1'!F8</f>
        <v>0.55701094105524918</v>
      </c>
      <c r="E8" s="21">
        <f>'1'!K8/'1'!I8</f>
        <v>0.55551238982622053</v>
      </c>
      <c r="F8" s="21">
        <f>'1'!N8/'1'!L8</f>
        <v>0.55710035254919621</v>
      </c>
    </row>
    <row r="9" spans="1:6" s="2" customFormat="1" x14ac:dyDescent="0.2">
      <c r="A9" s="56" t="s">
        <v>7</v>
      </c>
      <c r="B9" s="48" t="s">
        <v>79</v>
      </c>
      <c r="C9" s="21">
        <f>'1'!E9/'1'!C9</f>
        <v>9.8415957758873573E-2</v>
      </c>
      <c r="D9" s="21">
        <f>'1'!H9/'1'!F9</f>
        <v>9.7368823619397277E-2</v>
      </c>
      <c r="E9" s="21">
        <f>'1'!K9/'1'!I9</f>
        <v>0.10377928949357521</v>
      </c>
      <c r="F9" s="21">
        <f>'1'!N9/'1'!L9</f>
        <v>9.5603230279794435E-2</v>
      </c>
    </row>
    <row r="10" spans="1:6" s="2" customFormat="1" x14ac:dyDescent="0.2">
      <c r="A10" s="56" t="s">
        <v>8</v>
      </c>
      <c r="B10" s="48" t="s">
        <v>80</v>
      </c>
      <c r="C10" s="21">
        <f>'1'!E10/'1'!C10</f>
        <v>0.96537020895663028</v>
      </c>
      <c r="D10" s="21">
        <f>'1'!H10/'1'!F10</f>
        <v>0.96759191266461053</v>
      </c>
      <c r="E10" s="21">
        <f>'1'!K10/'1'!I10</f>
        <v>0.96640957255099835</v>
      </c>
      <c r="F10" s="21">
        <f>'1'!N10/'1'!L10</f>
        <v>0.96775919081890682</v>
      </c>
    </row>
    <row r="11" spans="1:6" s="2" customFormat="1" x14ac:dyDescent="0.2">
      <c r="A11" s="56" t="s">
        <v>114</v>
      </c>
      <c r="B11" s="48" t="s">
        <v>81</v>
      </c>
      <c r="C11" s="21">
        <f>'1'!E11/'1'!C11</f>
        <v>0.38135624001162283</v>
      </c>
      <c r="D11" s="21">
        <f>'1'!H11/'1'!F11</f>
        <v>0.38079533116178066</v>
      </c>
      <c r="E11" s="21">
        <f>'1'!K11/'1'!I11</f>
        <v>0.38187221396731053</v>
      </c>
      <c r="F11" s="21">
        <f>'1'!N11/'1'!L11</f>
        <v>0.38410529750897421</v>
      </c>
    </row>
    <row r="12" spans="1:6" s="2" customFormat="1" x14ac:dyDescent="0.2">
      <c r="A12" s="56" t="s">
        <v>115</v>
      </c>
      <c r="B12" s="48" t="s">
        <v>82</v>
      </c>
      <c r="C12" s="21">
        <f>'1'!E12/'1'!C12</f>
        <v>0.17149420695165801</v>
      </c>
      <c r="D12" s="21">
        <f>'1'!H12/'1'!F12</f>
        <v>0.18724947509066617</v>
      </c>
      <c r="E12" s="21">
        <f>'1'!K12/'1'!I12</f>
        <v>0.19111232279171211</v>
      </c>
      <c r="F12" s="21">
        <f>'1'!N12/'1'!L12</f>
        <v>0.18596017549780627</v>
      </c>
    </row>
    <row r="13" spans="1:6" x14ac:dyDescent="0.2">
      <c r="A13" s="33" t="s">
        <v>111</v>
      </c>
      <c r="B13" s="33"/>
      <c r="C13" s="25"/>
      <c r="D13" s="25"/>
      <c r="E13" s="25"/>
      <c r="F13" s="25"/>
    </row>
    <row r="14" spans="1:6" x14ac:dyDescent="0.2">
      <c r="A14" s="33" t="s">
        <v>75</v>
      </c>
      <c r="B14" s="33"/>
    </row>
    <row r="16" spans="1:6" x14ac:dyDescent="0.2">
      <c r="A16" s="24"/>
      <c r="B16" s="24"/>
      <c r="C16" s="65"/>
    </row>
    <row r="17" spans="1:4" x14ac:dyDescent="0.2">
      <c r="A17" s="24"/>
      <c r="B17" s="24"/>
      <c r="C17" s="45"/>
    </row>
    <row r="18" spans="1:4" x14ac:dyDescent="0.2">
      <c r="A18" s="24"/>
      <c r="B18" s="24"/>
      <c r="C18" s="45"/>
    </row>
    <row r="19" spans="1:4" x14ac:dyDescent="0.2">
      <c r="A19" s="24"/>
      <c r="B19" s="24"/>
      <c r="C19" s="45"/>
    </row>
    <row r="20" spans="1:4" x14ac:dyDescent="0.2">
      <c r="A20" s="24"/>
      <c r="B20" s="24"/>
      <c r="C20" s="45"/>
    </row>
    <row r="21" spans="1:4" x14ac:dyDescent="0.2">
      <c r="A21" s="24"/>
      <c r="B21" s="24"/>
      <c r="C21" s="45"/>
    </row>
    <row r="22" spans="1:4" x14ac:dyDescent="0.2">
      <c r="A22" s="2"/>
      <c r="B22" s="2"/>
      <c r="C22" s="45"/>
    </row>
    <row r="28" spans="1:4" x14ac:dyDescent="0.2">
      <c r="D28" s="45"/>
    </row>
  </sheetData>
  <mergeCells count="2">
    <mergeCell ref="C4:F4"/>
    <mergeCell ref="C5:F5"/>
  </mergeCells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A3" sqref="A3"/>
    </sheetView>
  </sheetViews>
  <sheetFormatPr baseColWidth="10" defaultRowHeight="12.75" x14ac:dyDescent="0.2"/>
  <cols>
    <col min="1" max="2" width="31.7109375" customWidth="1"/>
    <col min="6" max="6" width="13.28515625" bestFit="1" customWidth="1"/>
  </cols>
  <sheetData>
    <row r="1" spans="1:11" x14ac:dyDescent="0.2">
      <c r="A1" s="13" t="s">
        <v>55</v>
      </c>
      <c r="B1" s="13"/>
      <c r="C1" s="25"/>
      <c r="D1" s="25"/>
      <c r="E1" s="26"/>
      <c r="F1" s="26"/>
      <c r="G1" s="26"/>
      <c r="H1" s="26"/>
    </row>
    <row r="2" spans="1:11" x14ac:dyDescent="0.2">
      <c r="A2" s="15" t="s">
        <v>60</v>
      </c>
      <c r="B2" s="15"/>
      <c r="C2" s="25"/>
      <c r="D2" s="25"/>
      <c r="E2" s="25"/>
      <c r="F2" s="25"/>
      <c r="G2" s="25"/>
      <c r="H2" s="25"/>
    </row>
    <row r="3" spans="1:11" x14ac:dyDescent="0.2">
      <c r="A3" s="25"/>
      <c r="B3" s="25"/>
      <c r="C3" s="25"/>
      <c r="D3" s="25"/>
      <c r="E3" s="25"/>
      <c r="F3" s="25"/>
      <c r="G3" s="25"/>
      <c r="H3" s="25"/>
    </row>
    <row r="4" spans="1:11" ht="19.5" customHeight="1" x14ac:dyDescent="0.2">
      <c r="A4" s="22"/>
      <c r="B4" s="22"/>
      <c r="C4" s="70" t="s">
        <v>64</v>
      </c>
      <c r="D4" s="70"/>
      <c r="E4" s="70"/>
      <c r="F4" s="25"/>
      <c r="G4" s="25"/>
      <c r="H4" s="25"/>
    </row>
    <row r="5" spans="1:11" ht="19.5" customHeight="1" x14ac:dyDescent="0.2">
      <c r="A5" s="22"/>
      <c r="B5" s="22"/>
      <c r="C5" s="70" t="s">
        <v>65</v>
      </c>
      <c r="D5" s="70"/>
      <c r="E5" s="70"/>
      <c r="F5" s="25"/>
      <c r="G5" s="25"/>
      <c r="H5" s="25"/>
    </row>
    <row r="6" spans="1:11" ht="19.5" customHeight="1" x14ac:dyDescent="0.2">
      <c r="A6" s="22"/>
      <c r="B6" s="22"/>
      <c r="C6" s="37" t="s">
        <v>1</v>
      </c>
      <c r="D6" s="37" t="s">
        <v>3</v>
      </c>
      <c r="E6" s="37" t="s">
        <v>0</v>
      </c>
    </row>
    <row r="7" spans="1:11" ht="19.5" customHeight="1" x14ac:dyDescent="0.2">
      <c r="A7" s="22"/>
      <c r="B7" s="22"/>
      <c r="C7" s="37" t="s">
        <v>1</v>
      </c>
      <c r="D7" s="37" t="s">
        <v>46</v>
      </c>
      <c r="E7" s="37" t="s">
        <v>0</v>
      </c>
    </row>
    <row r="8" spans="1:11" x14ac:dyDescent="0.2">
      <c r="A8" s="53" t="s">
        <v>2</v>
      </c>
      <c r="B8" s="27" t="s">
        <v>2</v>
      </c>
      <c r="C8" s="19">
        <f>('1'!L7-'1'!C7)/'1'!C7</f>
        <v>7.2599861840215885E-2</v>
      </c>
      <c r="D8" s="19">
        <f>('1'!M7-'1'!D7)/'1'!D7</f>
        <v>5.9437489300368344E-2</v>
      </c>
      <c r="E8" s="19">
        <f>('1'!N7-'1'!E7)/'1'!E7</f>
        <v>8.420225091029461E-2</v>
      </c>
    </row>
    <row r="9" spans="1:11" s="35" customFormat="1" x14ac:dyDescent="0.2">
      <c r="A9" s="56" t="s">
        <v>76</v>
      </c>
      <c r="B9" s="48" t="s">
        <v>10</v>
      </c>
      <c r="C9" s="21">
        <f>('1'!L8-'1'!C8)/'1'!C8</f>
        <v>8.2188137809274239E-2</v>
      </c>
      <c r="D9" s="21">
        <f>('1'!M8-'1'!D8)/'1'!D8</f>
        <v>6.6716725117269282E-2</v>
      </c>
      <c r="E9" s="21">
        <f>('1'!N8-'1'!E8)/'1'!E8</f>
        <v>9.4812002110489305E-2</v>
      </c>
      <c r="F9" s="46"/>
    </row>
    <row r="10" spans="1:11" x14ac:dyDescent="0.2">
      <c r="A10" s="56" t="s">
        <v>7</v>
      </c>
      <c r="B10" s="48" t="s">
        <v>79</v>
      </c>
      <c r="C10" s="21">
        <f>('1'!L9-'1'!C9)/'1'!C9</f>
        <v>-0.10098269287180991</v>
      </c>
      <c r="D10" s="21">
        <f>('1'!M9-'1'!D9)/'1'!D9</f>
        <v>-9.8177972994956883E-2</v>
      </c>
      <c r="E10" s="21">
        <f>('1'!N9-'1'!E9)/'1'!E9</f>
        <v>-0.12667660208643816</v>
      </c>
      <c r="F10" s="45"/>
    </row>
    <row r="11" spans="1:11" x14ac:dyDescent="0.2">
      <c r="A11" s="56" t="s">
        <v>8</v>
      </c>
      <c r="B11" s="48" t="s">
        <v>80</v>
      </c>
      <c r="C11" s="21">
        <f>('1'!L10-'1'!C10)/'1'!C10</f>
        <v>-3.1119696577068954E-2</v>
      </c>
      <c r="D11" s="21">
        <f>('1'!M10-'1'!D10)/'1'!D10</f>
        <v>-9.7959183673469383E-2</v>
      </c>
      <c r="E11" s="21">
        <f>('1'!N10-'1'!E10)/'1'!E10</f>
        <v>-2.8722028355987212E-2</v>
      </c>
      <c r="F11" s="45"/>
    </row>
    <row r="12" spans="1:11" x14ac:dyDescent="0.2">
      <c r="A12" s="56" t="s">
        <v>114</v>
      </c>
      <c r="B12" s="48" t="s">
        <v>81</v>
      </c>
      <c r="C12" s="21">
        <f>('1'!L11-'1'!C11)/'1'!C11</f>
        <v>4.3444900479442106E-2</v>
      </c>
      <c r="D12" s="21">
        <f>('1'!M11-'1'!D11)/'1'!D11</f>
        <v>3.880816086892705E-2</v>
      </c>
      <c r="E12" s="21">
        <f>('1'!N11-'1'!E11)/'1'!E11</f>
        <v>5.0966712700604794E-2</v>
      </c>
      <c r="F12" s="45"/>
    </row>
    <row r="13" spans="1:11" x14ac:dyDescent="0.2">
      <c r="A13" s="56" t="s">
        <v>115</v>
      </c>
      <c r="B13" s="48" t="s">
        <v>82</v>
      </c>
      <c r="C13" s="21">
        <f>('1'!L12-'1'!C12)/'1'!C12</f>
        <v>0.18377946464242909</v>
      </c>
      <c r="D13" s="21">
        <f>('1'!M12-'1'!D12)/'1'!D12</f>
        <v>0.16311030741410487</v>
      </c>
      <c r="E13" s="21">
        <f>('1'!N12-'1'!E12)/'1'!E12</f>
        <v>0.28363424577751895</v>
      </c>
      <c r="F13" s="45"/>
    </row>
    <row r="14" spans="1:11" x14ac:dyDescent="0.2">
      <c r="A14" s="33" t="s">
        <v>111</v>
      </c>
      <c r="B14" s="33"/>
      <c r="C14" s="14"/>
      <c r="D14" s="14"/>
      <c r="E14" s="14"/>
      <c r="F14" s="47"/>
      <c r="J14" s="2"/>
      <c r="K14" s="2"/>
    </row>
    <row r="15" spans="1:11" x14ac:dyDescent="0.2">
      <c r="A15" s="33" t="s">
        <v>75</v>
      </c>
      <c r="B15" s="33"/>
      <c r="F15" s="14"/>
      <c r="G15" s="14"/>
      <c r="H15" s="14"/>
      <c r="I15" s="2"/>
      <c r="J15" s="2"/>
      <c r="K15" s="2"/>
    </row>
    <row r="17" spans="3:3" x14ac:dyDescent="0.2">
      <c r="C17" s="65"/>
    </row>
  </sheetData>
  <mergeCells count="2">
    <mergeCell ref="C4:E4"/>
    <mergeCell ref="C5:E5"/>
  </mergeCells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baseColWidth="10" defaultRowHeight="12.75" x14ac:dyDescent="0.2"/>
  <cols>
    <col min="1" max="2" width="31.7109375" customWidth="1"/>
    <col min="3" max="6" width="11.42578125" customWidth="1"/>
  </cols>
  <sheetData>
    <row r="1" spans="1:6" s="2" customFormat="1" x14ac:dyDescent="0.2">
      <c r="A1" s="13" t="s">
        <v>56</v>
      </c>
      <c r="B1" s="13"/>
      <c r="C1" s="14"/>
      <c r="D1" s="14"/>
      <c r="E1" s="14"/>
      <c r="F1" s="14"/>
    </row>
    <row r="2" spans="1:6" s="2" customFormat="1" x14ac:dyDescent="0.2">
      <c r="A2" s="15" t="s">
        <v>61</v>
      </c>
      <c r="B2" s="15"/>
      <c r="C2" s="14"/>
      <c r="D2" s="14"/>
      <c r="E2" s="14"/>
      <c r="F2" s="14"/>
    </row>
    <row r="3" spans="1:6" s="2" customFormat="1" x14ac:dyDescent="0.2">
      <c r="A3" s="15"/>
      <c r="B3" s="15"/>
      <c r="C3" s="14"/>
      <c r="D3" s="14"/>
      <c r="E3" s="14"/>
      <c r="F3" s="14"/>
    </row>
    <row r="4" spans="1:6" s="1" customFormat="1" ht="19.5" customHeight="1" x14ac:dyDescent="0.2">
      <c r="A4" s="38" t="s">
        <v>9</v>
      </c>
      <c r="B4" s="38" t="s">
        <v>66</v>
      </c>
      <c r="C4" s="37">
        <v>2019</v>
      </c>
      <c r="D4" s="37">
        <v>2020</v>
      </c>
      <c r="E4" s="37">
        <v>2021</v>
      </c>
      <c r="F4" s="37">
        <v>2022</v>
      </c>
    </row>
    <row r="5" spans="1:6" s="1" customFormat="1" x14ac:dyDescent="0.2">
      <c r="A5" s="27" t="s">
        <v>2</v>
      </c>
      <c r="B5" s="27" t="s">
        <v>2</v>
      </c>
      <c r="C5" s="30">
        <v>41656</v>
      </c>
      <c r="D5" s="30">
        <v>40878</v>
      </c>
      <c r="E5" s="30">
        <v>46151</v>
      </c>
      <c r="F5" s="28">
        <v>53036</v>
      </c>
    </row>
    <row r="6" spans="1:6" s="2" customFormat="1" x14ac:dyDescent="0.2">
      <c r="A6" s="56" t="s">
        <v>76</v>
      </c>
      <c r="B6" s="48" t="s">
        <v>10</v>
      </c>
      <c r="C6" s="31">
        <v>25813</v>
      </c>
      <c r="D6" s="31">
        <v>24061</v>
      </c>
      <c r="E6" s="31">
        <v>28844</v>
      </c>
      <c r="F6" s="29">
        <v>34698</v>
      </c>
    </row>
    <row r="7" spans="1:6" s="2" customFormat="1" x14ac:dyDescent="0.2">
      <c r="A7" s="56" t="s">
        <v>7</v>
      </c>
      <c r="B7" s="48" t="s">
        <v>79</v>
      </c>
      <c r="C7" s="31">
        <v>3006</v>
      </c>
      <c r="D7" s="31">
        <v>3308</v>
      </c>
      <c r="E7" s="31">
        <v>3113</v>
      </c>
      <c r="F7" s="29">
        <v>2835</v>
      </c>
    </row>
    <row r="8" spans="1:6" s="1" customFormat="1" x14ac:dyDescent="0.2">
      <c r="A8" s="56" t="s">
        <v>8</v>
      </c>
      <c r="B8" s="48" t="s">
        <v>80</v>
      </c>
      <c r="C8" s="31">
        <v>4116</v>
      </c>
      <c r="D8" s="31">
        <v>4105</v>
      </c>
      <c r="E8" s="31">
        <v>4262</v>
      </c>
      <c r="F8" s="29">
        <v>4341</v>
      </c>
    </row>
    <row r="9" spans="1:6" s="2" customFormat="1" x14ac:dyDescent="0.2">
      <c r="A9" s="56" t="s">
        <v>114</v>
      </c>
      <c r="B9" s="48" t="s">
        <v>81</v>
      </c>
      <c r="C9" s="31">
        <v>8692</v>
      </c>
      <c r="D9" s="31">
        <v>9373</v>
      </c>
      <c r="E9" s="31">
        <v>9874</v>
      </c>
      <c r="F9" s="29">
        <v>11096</v>
      </c>
    </row>
    <row r="10" spans="1:6" s="2" customFormat="1" x14ac:dyDescent="0.2">
      <c r="A10" s="56" t="s">
        <v>115</v>
      </c>
      <c r="B10" s="48" t="s">
        <v>82</v>
      </c>
      <c r="C10" s="31">
        <v>29</v>
      </c>
      <c r="D10" s="31">
        <v>31</v>
      </c>
      <c r="E10" s="31">
        <v>58</v>
      </c>
      <c r="F10" s="29">
        <v>66</v>
      </c>
    </row>
    <row r="11" spans="1:6" x14ac:dyDescent="0.2">
      <c r="A11" s="33" t="s">
        <v>111</v>
      </c>
      <c r="B11" s="49"/>
      <c r="C11" s="25"/>
      <c r="D11" s="25"/>
      <c r="E11" s="25"/>
      <c r="F11" s="25"/>
    </row>
    <row r="12" spans="1:6" x14ac:dyDescent="0.2">
      <c r="A12" s="33" t="s">
        <v>75</v>
      </c>
      <c r="B12" s="25"/>
      <c r="C12" s="25"/>
      <c r="D12" s="25"/>
      <c r="E12" s="25"/>
      <c r="F12" s="25"/>
    </row>
    <row r="13" spans="1:6" x14ac:dyDescent="0.2">
      <c r="A13" s="25"/>
      <c r="B13" s="25"/>
      <c r="C13" s="25"/>
      <c r="D13" s="25"/>
      <c r="E13" s="25"/>
      <c r="F13" s="2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3" sqref="A3"/>
    </sheetView>
  </sheetViews>
  <sheetFormatPr baseColWidth="10" defaultRowHeight="12.75" x14ac:dyDescent="0.2"/>
  <cols>
    <col min="1" max="2" width="22.7109375" customWidth="1"/>
    <col min="3" max="4" width="13.7109375" customWidth="1"/>
    <col min="5" max="6" width="11.42578125" customWidth="1"/>
  </cols>
  <sheetData>
    <row r="1" spans="1:7" s="2" customFormat="1" x14ac:dyDescent="0.2">
      <c r="A1" s="13" t="s">
        <v>59</v>
      </c>
      <c r="B1" s="13"/>
      <c r="C1" s="14"/>
      <c r="D1" s="14"/>
      <c r="E1" s="14"/>
      <c r="F1" s="14"/>
      <c r="G1" s="14"/>
    </row>
    <row r="2" spans="1:7" s="2" customFormat="1" x14ac:dyDescent="0.2">
      <c r="A2" s="15" t="s">
        <v>62</v>
      </c>
      <c r="B2" s="15"/>
      <c r="C2" s="14"/>
      <c r="D2" s="14"/>
      <c r="E2" s="14"/>
      <c r="F2" s="14"/>
      <c r="G2" s="14"/>
    </row>
    <row r="3" spans="1:7" s="2" customFormat="1" x14ac:dyDescent="0.2">
      <c r="A3" s="15"/>
      <c r="B3" s="15"/>
      <c r="C3" s="14"/>
      <c r="D3" s="14"/>
      <c r="E3" s="14"/>
      <c r="F3" s="14"/>
      <c r="G3" s="14"/>
    </row>
    <row r="4" spans="1:7" s="2" customFormat="1" ht="19.5" customHeight="1" x14ac:dyDescent="0.2">
      <c r="A4" s="22"/>
      <c r="B4" s="22"/>
      <c r="C4" s="38" t="s">
        <v>9</v>
      </c>
      <c r="D4" s="38" t="s">
        <v>66</v>
      </c>
      <c r="E4" s="37">
        <v>2019</v>
      </c>
      <c r="F4" s="37">
        <v>2022</v>
      </c>
      <c r="G4" s="14"/>
    </row>
    <row r="5" spans="1:7" s="1" customFormat="1" x14ac:dyDescent="0.2">
      <c r="A5" s="27" t="s">
        <v>11</v>
      </c>
      <c r="B5" s="27" t="s">
        <v>67</v>
      </c>
      <c r="C5" s="57" t="s">
        <v>1</v>
      </c>
      <c r="D5" s="57" t="s">
        <v>1</v>
      </c>
      <c r="E5" s="28">
        <v>391743</v>
      </c>
      <c r="F5" s="28">
        <v>423915</v>
      </c>
      <c r="G5" s="13"/>
    </row>
    <row r="6" spans="1:7" s="2" customFormat="1" x14ac:dyDescent="0.2">
      <c r="A6" s="24"/>
      <c r="B6" s="24"/>
      <c r="C6" s="58" t="s">
        <v>3</v>
      </c>
      <c r="D6" s="58" t="s">
        <v>46</v>
      </c>
      <c r="E6" s="29">
        <v>182148</v>
      </c>
      <c r="F6" s="29">
        <v>194693</v>
      </c>
      <c r="G6" s="14"/>
    </row>
    <row r="7" spans="1:7" s="2" customFormat="1" x14ac:dyDescent="0.2">
      <c r="A7" s="24"/>
      <c r="B7" s="24"/>
      <c r="C7" s="58" t="s">
        <v>4</v>
      </c>
      <c r="D7" s="58" t="s">
        <v>0</v>
      </c>
      <c r="E7" s="29">
        <v>209595</v>
      </c>
      <c r="F7" s="29">
        <v>229222</v>
      </c>
      <c r="G7" s="14"/>
    </row>
    <row r="8" spans="1:7" s="2" customFormat="1" x14ac:dyDescent="0.2">
      <c r="A8" s="27" t="s">
        <v>116</v>
      </c>
      <c r="B8" s="27" t="s">
        <v>117</v>
      </c>
      <c r="C8" s="57" t="s">
        <v>1</v>
      </c>
      <c r="D8" s="57" t="s">
        <v>1</v>
      </c>
      <c r="E8" s="28">
        <f t="shared" ref="E8:F10" si="0">SUM(E11+E14)</f>
        <v>41656</v>
      </c>
      <c r="F8" s="28">
        <f t="shared" si="0"/>
        <v>53036</v>
      </c>
      <c r="G8" s="14"/>
    </row>
    <row r="9" spans="1:7" s="2" customFormat="1" x14ac:dyDescent="0.2">
      <c r="A9" s="24"/>
      <c r="B9" s="24"/>
      <c r="C9" s="58" t="s">
        <v>3</v>
      </c>
      <c r="D9" s="58" t="s">
        <v>46</v>
      </c>
      <c r="E9" s="29">
        <f t="shared" si="0"/>
        <v>21441</v>
      </c>
      <c r="F9" s="29">
        <f t="shared" si="0"/>
        <v>27227</v>
      </c>
      <c r="G9" s="14"/>
    </row>
    <row r="10" spans="1:7" s="2" customFormat="1" x14ac:dyDescent="0.2">
      <c r="A10" s="24"/>
      <c r="B10" s="24"/>
      <c r="C10" s="58" t="s">
        <v>4</v>
      </c>
      <c r="D10" s="58" t="s">
        <v>0</v>
      </c>
      <c r="E10" s="29">
        <f t="shared" si="0"/>
        <v>20215</v>
      </c>
      <c r="F10" s="29">
        <f t="shared" si="0"/>
        <v>25809</v>
      </c>
      <c r="G10" s="14"/>
    </row>
    <row r="11" spans="1:7" s="1" customFormat="1" x14ac:dyDescent="0.2">
      <c r="A11" s="27" t="s">
        <v>113</v>
      </c>
      <c r="B11" s="27" t="s">
        <v>68</v>
      </c>
      <c r="C11" s="57" t="s">
        <v>1</v>
      </c>
      <c r="D11" s="57" t="s">
        <v>1</v>
      </c>
      <c r="E11" s="28">
        <v>15869</v>
      </c>
      <c r="F11" s="28">
        <v>18191</v>
      </c>
      <c r="G11" s="13"/>
    </row>
    <row r="12" spans="1:7" s="2" customFormat="1" x14ac:dyDescent="0.2">
      <c r="A12" s="24"/>
      <c r="B12" s="24"/>
      <c r="C12" s="58" t="s">
        <v>3</v>
      </c>
      <c r="D12" s="58" t="s">
        <v>46</v>
      </c>
      <c r="E12" s="29">
        <v>7665</v>
      </c>
      <c r="F12" s="29">
        <v>8755</v>
      </c>
      <c r="G12" s="14"/>
    </row>
    <row r="13" spans="1:7" s="2" customFormat="1" x14ac:dyDescent="0.2">
      <c r="A13" s="24"/>
      <c r="B13" s="24"/>
      <c r="C13" s="58" t="s">
        <v>4</v>
      </c>
      <c r="D13" s="58" t="s">
        <v>0</v>
      </c>
      <c r="E13" s="29">
        <v>8204</v>
      </c>
      <c r="F13" s="29">
        <v>9436</v>
      </c>
      <c r="G13" s="14"/>
    </row>
    <row r="14" spans="1:7" s="1" customFormat="1" x14ac:dyDescent="0.2">
      <c r="A14" s="27" t="s">
        <v>12</v>
      </c>
      <c r="B14" s="27" t="s">
        <v>69</v>
      </c>
      <c r="C14" s="57" t="s">
        <v>1</v>
      </c>
      <c r="D14" s="57" t="s">
        <v>1</v>
      </c>
      <c r="E14" s="28">
        <v>25787</v>
      </c>
      <c r="F14" s="28">
        <v>34845</v>
      </c>
      <c r="G14" s="13"/>
    </row>
    <row r="15" spans="1:7" s="2" customFormat="1" x14ac:dyDescent="0.2">
      <c r="A15" s="24"/>
      <c r="B15" s="24"/>
      <c r="C15" s="58" t="s">
        <v>3</v>
      </c>
      <c r="D15" s="58" t="s">
        <v>46</v>
      </c>
      <c r="E15" s="29">
        <v>13776</v>
      </c>
      <c r="F15" s="29">
        <v>18472</v>
      </c>
      <c r="G15" s="14"/>
    </row>
    <row r="16" spans="1:7" s="2" customFormat="1" x14ac:dyDescent="0.2">
      <c r="A16" s="24"/>
      <c r="B16" s="24"/>
      <c r="C16" s="58" t="s">
        <v>4</v>
      </c>
      <c r="D16" s="58" t="s">
        <v>0</v>
      </c>
      <c r="E16" s="29">
        <v>12011</v>
      </c>
      <c r="F16" s="29">
        <v>16373</v>
      </c>
      <c r="G16" s="14"/>
    </row>
    <row r="17" spans="1:7" x14ac:dyDescent="0.2">
      <c r="A17" s="33" t="s">
        <v>111</v>
      </c>
      <c r="B17" s="33"/>
      <c r="C17" s="25"/>
      <c r="D17" s="25"/>
      <c r="E17" s="25"/>
      <c r="F17" s="25"/>
      <c r="G17" s="25"/>
    </row>
    <row r="18" spans="1:7" x14ac:dyDescent="0.2">
      <c r="A18" s="33" t="s">
        <v>75</v>
      </c>
      <c r="B18" s="25"/>
      <c r="C18" s="25"/>
      <c r="D18" s="25"/>
      <c r="E18" s="25"/>
      <c r="F18" s="25"/>
      <c r="G18" s="2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A3" sqref="A3"/>
    </sheetView>
  </sheetViews>
  <sheetFormatPr baseColWidth="10" defaultRowHeight="12.75" x14ac:dyDescent="0.2"/>
  <cols>
    <col min="1" max="2" width="76.42578125" customWidth="1"/>
    <col min="3" max="10" width="11.42578125" customWidth="1"/>
  </cols>
  <sheetData>
    <row r="1" spans="1:10" s="2" customFormat="1" x14ac:dyDescent="0.2">
      <c r="A1" s="13" t="s">
        <v>122</v>
      </c>
      <c r="B1" s="13"/>
      <c r="C1" s="14"/>
      <c r="D1" s="14"/>
      <c r="E1" s="14"/>
      <c r="F1" s="14"/>
      <c r="G1" s="14"/>
      <c r="H1" s="14"/>
      <c r="I1" s="14"/>
      <c r="J1" s="14"/>
    </row>
    <row r="2" spans="1:10" s="2" customFormat="1" x14ac:dyDescent="0.2">
      <c r="A2" s="15" t="s">
        <v>123</v>
      </c>
      <c r="B2" s="15"/>
      <c r="C2" s="14"/>
      <c r="D2" s="14"/>
      <c r="E2" s="14"/>
      <c r="F2" s="14"/>
      <c r="G2" s="14"/>
      <c r="H2" s="14"/>
      <c r="I2" s="14"/>
      <c r="J2" s="14"/>
    </row>
    <row r="3" spans="1:10" s="2" customFormat="1" x14ac:dyDescent="0.2">
      <c r="A3" s="15"/>
      <c r="B3" s="15"/>
      <c r="C3" s="14"/>
      <c r="D3" s="14"/>
      <c r="E3" s="14"/>
      <c r="F3" s="14"/>
      <c r="G3" s="14"/>
      <c r="H3" s="14"/>
      <c r="I3" s="14"/>
      <c r="J3" s="14"/>
    </row>
    <row r="4" spans="1:10" ht="19.5" customHeight="1" x14ac:dyDescent="0.2">
      <c r="A4" s="38" t="s">
        <v>9</v>
      </c>
      <c r="B4" s="38" t="s">
        <v>66</v>
      </c>
      <c r="C4" s="37">
        <v>2019</v>
      </c>
      <c r="D4" s="37" t="s">
        <v>23</v>
      </c>
      <c r="E4" s="37">
        <v>2020</v>
      </c>
      <c r="F4" s="37" t="s">
        <v>23</v>
      </c>
      <c r="G4" s="37">
        <v>2021</v>
      </c>
      <c r="H4" s="37" t="s">
        <v>23</v>
      </c>
      <c r="I4" s="37">
        <v>2022</v>
      </c>
      <c r="J4" s="37" t="s">
        <v>23</v>
      </c>
    </row>
    <row r="5" spans="1:10" x14ac:dyDescent="0.2">
      <c r="A5" s="10" t="s">
        <v>70</v>
      </c>
      <c r="B5" s="10" t="s">
        <v>24</v>
      </c>
      <c r="C5" s="60">
        <v>319171</v>
      </c>
      <c r="D5" s="61">
        <v>1</v>
      </c>
      <c r="E5" s="60">
        <v>313799</v>
      </c>
      <c r="F5" s="61">
        <v>1</v>
      </c>
      <c r="G5" s="60">
        <v>327336</v>
      </c>
      <c r="H5" s="61">
        <v>1</v>
      </c>
      <c r="I5" s="60">
        <v>348961</v>
      </c>
      <c r="J5" s="61">
        <v>1</v>
      </c>
    </row>
    <row r="6" spans="1:10" x14ac:dyDescent="0.2">
      <c r="A6" s="59" t="s">
        <v>89</v>
      </c>
      <c r="B6" s="59" t="s">
        <v>25</v>
      </c>
      <c r="C6" s="62">
        <v>1344</v>
      </c>
      <c r="D6" s="63">
        <f>C6/C5</f>
        <v>4.210908885832359E-3</v>
      </c>
      <c r="E6" s="62">
        <v>1310</v>
      </c>
      <c r="F6" s="63">
        <f>E6/E5</f>
        <v>4.1746468280650989E-3</v>
      </c>
      <c r="G6" s="62">
        <v>1319</v>
      </c>
      <c r="H6" s="63">
        <f>G6/G5</f>
        <v>4.0294987413544495E-3</v>
      </c>
      <c r="I6" s="62">
        <v>890</v>
      </c>
      <c r="J6" s="63">
        <f>I6/I5</f>
        <v>2.5504282713541054E-3</v>
      </c>
    </row>
    <row r="7" spans="1:10" x14ac:dyDescent="0.2">
      <c r="A7" s="59" t="s">
        <v>90</v>
      </c>
      <c r="B7" s="59" t="s">
        <v>26</v>
      </c>
      <c r="C7" s="62">
        <v>29</v>
      </c>
      <c r="D7" s="63">
        <f>C7/C5</f>
        <v>9.0860385185370857E-5</v>
      </c>
      <c r="E7" s="62">
        <v>31</v>
      </c>
      <c r="F7" s="63">
        <f>E7/E5</f>
        <v>9.8789352419861122E-5</v>
      </c>
      <c r="G7" s="62">
        <v>32</v>
      </c>
      <c r="H7" s="63">
        <f>G7/G5</f>
        <v>9.7758877728083677E-5</v>
      </c>
      <c r="I7" s="62">
        <v>26</v>
      </c>
      <c r="J7" s="63">
        <f>I7/I5</f>
        <v>7.4506893320457017E-5</v>
      </c>
    </row>
    <row r="8" spans="1:10" x14ac:dyDescent="0.2">
      <c r="A8" s="59" t="s">
        <v>91</v>
      </c>
      <c r="B8" s="59" t="s">
        <v>27</v>
      </c>
      <c r="C8" s="62">
        <v>6112</v>
      </c>
      <c r="D8" s="63">
        <f>C8/C5</f>
        <v>1.914960945699954E-2</v>
      </c>
      <c r="E8" s="62">
        <v>6035</v>
      </c>
      <c r="F8" s="63">
        <f>E8/E5</f>
        <v>1.9232056188834255E-2</v>
      </c>
      <c r="G8" s="62">
        <v>6050</v>
      </c>
      <c r="H8" s="63">
        <f>G8/G5</f>
        <v>1.8482537820465821E-2</v>
      </c>
      <c r="I8" s="62">
        <v>6227</v>
      </c>
      <c r="J8" s="63">
        <f>I8/I5</f>
        <v>1.7844400950249455E-2</v>
      </c>
    </row>
    <row r="9" spans="1:10" x14ac:dyDescent="0.2">
      <c r="A9" s="59" t="s">
        <v>92</v>
      </c>
      <c r="B9" s="59" t="s">
        <v>28</v>
      </c>
      <c r="C9" s="62">
        <v>931</v>
      </c>
      <c r="D9" s="63">
        <f>C9/C5</f>
        <v>2.9169316761234573E-3</v>
      </c>
      <c r="E9" s="62">
        <v>965</v>
      </c>
      <c r="F9" s="63">
        <f>E9/E5</f>
        <v>3.0752169382311607E-3</v>
      </c>
      <c r="G9" s="62">
        <v>998</v>
      </c>
      <c r="H9" s="63">
        <f>G9/G5</f>
        <v>3.0488549991446096E-3</v>
      </c>
      <c r="I9" s="62">
        <v>1080</v>
      </c>
      <c r="J9" s="63">
        <f>I9/I5</f>
        <v>3.0949017225420606E-3</v>
      </c>
    </row>
    <row r="10" spans="1:10" ht="12" customHeight="1" x14ac:dyDescent="0.2">
      <c r="A10" s="59" t="s">
        <v>93</v>
      </c>
      <c r="B10" s="59" t="s">
        <v>29</v>
      </c>
      <c r="C10" s="62">
        <v>4087</v>
      </c>
      <c r="D10" s="63">
        <f>C10/C5</f>
        <v>1.2805048077676229E-2</v>
      </c>
      <c r="E10" s="62">
        <v>4161</v>
      </c>
      <c r="F10" s="63">
        <f>E10/E5</f>
        <v>1.3260080497388456E-2</v>
      </c>
      <c r="G10" s="62">
        <v>4041</v>
      </c>
      <c r="H10" s="63">
        <f>G10/G5</f>
        <v>1.2345113278099567E-2</v>
      </c>
      <c r="I10" s="62">
        <v>4064</v>
      </c>
      <c r="J10" s="63">
        <f>I10/I5</f>
        <v>1.1646000555936051E-2</v>
      </c>
    </row>
    <row r="11" spans="1:10" x14ac:dyDescent="0.2">
      <c r="A11" s="59" t="s">
        <v>94</v>
      </c>
      <c r="B11" s="59" t="s">
        <v>30</v>
      </c>
      <c r="C11" s="62">
        <v>12359</v>
      </c>
      <c r="D11" s="63">
        <f>C11/C5</f>
        <v>3.872218967262063E-2</v>
      </c>
      <c r="E11" s="62">
        <v>12281</v>
      </c>
      <c r="F11" s="63">
        <f>E11/E5</f>
        <v>3.9136517324784334E-2</v>
      </c>
      <c r="G11" s="62">
        <v>13115</v>
      </c>
      <c r="H11" s="63">
        <f>G11/G5</f>
        <v>4.0065865043869296E-2</v>
      </c>
      <c r="I11" s="62">
        <v>14078</v>
      </c>
      <c r="J11" s="63">
        <f>I11/I5</f>
        <v>4.0342617083284377E-2</v>
      </c>
    </row>
    <row r="12" spans="1:10" x14ac:dyDescent="0.2">
      <c r="A12" s="59" t="s">
        <v>95</v>
      </c>
      <c r="B12" s="59" t="s">
        <v>31</v>
      </c>
      <c r="C12" s="62">
        <v>36599</v>
      </c>
      <c r="D12" s="63">
        <f>C12/C5</f>
        <v>0.11466893922066855</v>
      </c>
      <c r="E12" s="62">
        <v>34159</v>
      </c>
      <c r="F12" s="63">
        <f>E12/E5</f>
        <v>0.10885630610677535</v>
      </c>
      <c r="G12" s="62">
        <v>35275</v>
      </c>
      <c r="H12" s="63">
        <f>G12/G5</f>
        <v>0.10776388787056725</v>
      </c>
      <c r="I12" s="62">
        <v>36691</v>
      </c>
      <c r="J12" s="63">
        <f>I12/I5</f>
        <v>0.10514355472388032</v>
      </c>
    </row>
    <row r="13" spans="1:10" x14ac:dyDescent="0.2">
      <c r="A13" s="59" t="s">
        <v>96</v>
      </c>
      <c r="B13" s="59" t="s">
        <v>32</v>
      </c>
      <c r="C13" s="62">
        <v>16979</v>
      </c>
      <c r="D13" s="63">
        <f>C13/C5</f>
        <v>5.3197188967669368E-2</v>
      </c>
      <c r="E13" s="62">
        <v>16003</v>
      </c>
      <c r="F13" s="63">
        <f>E13/E5</f>
        <v>5.0997613121775406E-2</v>
      </c>
      <c r="G13" s="62">
        <v>16955</v>
      </c>
      <c r="H13" s="63">
        <f>G13/G5</f>
        <v>5.1796930371239336E-2</v>
      </c>
      <c r="I13" s="62">
        <v>17912</v>
      </c>
      <c r="J13" s="63">
        <f>I13/I5</f>
        <v>5.1329518198308693E-2</v>
      </c>
    </row>
    <row r="14" spans="1:10" x14ac:dyDescent="0.2">
      <c r="A14" s="59" t="s">
        <v>97</v>
      </c>
      <c r="B14" s="59" t="s">
        <v>33</v>
      </c>
      <c r="C14" s="62">
        <v>28196</v>
      </c>
      <c r="D14" s="63">
        <f>C14/C5</f>
        <v>8.8341359334024705E-2</v>
      </c>
      <c r="E14" s="62">
        <v>22739</v>
      </c>
      <c r="F14" s="63">
        <f>E14/E5</f>
        <v>7.2463583376620067E-2</v>
      </c>
      <c r="G14" s="62">
        <v>26812</v>
      </c>
      <c r="H14" s="63">
        <f>G14/G5</f>
        <v>8.1909719676418108E-2</v>
      </c>
      <c r="I14" s="62">
        <v>29890</v>
      </c>
      <c r="J14" s="63">
        <f>I14/I5</f>
        <v>8.5654270821094627E-2</v>
      </c>
    </row>
    <row r="15" spans="1:10" x14ac:dyDescent="0.2">
      <c r="A15" s="59" t="s">
        <v>98</v>
      </c>
      <c r="B15" s="59" t="s">
        <v>34</v>
      </c>
      <c r="C15" s="62">
        <v>12936</v>
      </c>
      <c r="D15" s="63">
        <f>C15/C5</f>
        <v>4.0529998026136459E-2</v>
      </c>
      <c r="E15" s="62">
        <v>13142</v>
      </c>
      <c r="F15" s="63">
        <f>E15/E5</f>
        <v>4.1880311919413382E-2</v>
      </c>
      <c r="G15" s="62">
        <v>14212</v>
      </c>
      <c r="H15" s="63">
        <f>G15/G5</f>
        <v>4.3417161570985165E-2</v>
      </c>
      <c r="I15" s="62">
        <v>16953</v>
      </c>
      <c r="J15" s="63">
        <f>I15/I5</f>
        <v>4.8581360094681066E-2</v>
      </c>
    </row>
    <row r="16" spans="1:10" x14ac:dyDescent="0.2">
      <c r="A16" s="59" t="s">
        <v>99</v>
      </c>
      <c r="B16" s="59" t="s">
        <v>35</v>
      </c>
      <c r="C16" s="62">
        <v>11423</v>
      </c>
      <c r="D16" s="63">
        <f>C16/C5</f>
        <v>3.5789592412844524E-2</v>
      </c>
      <c r="E16" s="62">
        <v>11361</v>
      </c>
      <c r="F16" s="63">
        <f>E16/E5</f>
        <v>3.6204704285227166E-2</v>
      </c>
      <c r="G16" s="62">
        <v>10613</v>
      </c>
      <c r="H16" s="63">
        <f>G16/G5</f>
        <v>3.242234279150475E-2</v>
      </c>
      <c r="I16" s="62">
        <v>10425</v>
      </c>
      <c r="J16" s="63">
        <f>I16/I5</f>
        <v>2.9874398571760167E-2</v>
      </c>
    </row>
    <row r="17" spans="1:10" x14ac:dyDescent="0.2">
      <c r="A17" s="59" t="s">
        <v>100</v>
      </c>
      <c r="B17" s="59" t="s">
        <v>36</v>
      </c>
      <c r="C17" s="62">
        <v>3363</v>
      </c>
      <c r="D17" s="63">
        <f>C17/C5</f>
        <v>1.0536671564772488E-2</v>
      </c>
      <c r="E17" s="62">
        <v>3090</v>
      </c>
      <c r="F17" s="63">
        <f>E17/E5</f>
        <v>9.8470677089474469E-3</v>
      </c>
      <c r="G17" s="62">
        <v>3174</v>
      </c>
      <c r="H17" s="63">
        <f>G17/G5</f>
        <v>9.6964586846543001E-3</v>
      </c>
      <c r="I17" s="62">
        <v>3447</v>
      </c>
      <c r="J17" s="63">
        <f>I17/I5</f>
        <v>9.8778946644467441E-3</v>
      </c>
    </row>
    <row r="18" spans="1:10" x14ac:dyDescent="0.2">
      <c r="A18" s="59" t="s">
        <v>101</v>
      </c>
      <c r="B18" s="59" t="s">
        <v>37</v>
      </c>
      <c r="C18" s="62">
        <v>19901</v>
      </c>
      <c r="D18" s="63">
        <f>C18/C5</f>
        <v>6.2352156054278116E-2</v>
      </c>
      <c r="E18" s="62">
        <v>20030</v>
      </c>
      <c r="F18" s="63">
        <f>E18/E5</f>
        <v>6.3830668676445754E-2</v>
      </c>
      <c r="G18" s="62">
        <v>21092</v>
      </c>
      <c r="H18" s="63">
        <f>G18/G5</f>
        <v>6.4435320282523162E-2</v>
      </c>
      <c r="I18" s="62">
        <v>23002</v>
      </c>
      <c r="J18" s="63">
        <f>I18/I5</f>
        <v>6.5915675390659706E-2</v>
      </c>
    </row>
    <row r="19" spans="1:10" x14ac:dyDescent="0.2">
      <c r="A19" s="59" t="s">
        <v>102</v>
      </c>
      <c r="B19" s="59" t="s">
        <v>38</v>
      </c>
      <c r="C19" s="62">
        <v>33499</v>
      </c>
      <c r="D19" s="63">
        <f>C19/C5</f>
        <v>0.10495627735602546</v>
      </c>
      <c r="E19" s="62">
        <v>31243</v>
      </c>
      <c r="F19" s="63">
        <f>E19/E5</f>
        <v>9.9563733472700672E-2</v>
      </c>
      <c r="G19" s="62">
        <v>31804</v>
      </c>
      <c r="H19" s="63">
        <f>G19/G5</f>
        <v>9.716010460199917E-2</v>
      </c>
      <c r="I19" s="62">
        <v>34731</v>
      </c>
      <c r="J19" s="63">
        <f>I19/I5</f>
        <v>9.9526881227415098E-2</v>
      </c>
    </row>
    <row r="20" spans="1:10" x14ac:dyDescent="0.2">
      <c r="A20" s="59" t="s">
        <v>103</v>
      </c>
      <c r="B20" s="59" t="s">
        <v>39</v>
      </c>
      <c r="C20" s="62">
        <v>22824</v>
      </c>
      <c r="D20" s="63">
        <f>C20/C5</f>
        <v>7.1510256257617394E-2</v>
      </c>
      <c r="E20" s="62">
        <v>22961</v>
      </c>
      <c r="F20" s="63">
        <f>E20/E5</f>
        <v>7.3171042610078424E-2</v>
      </c>
      <c r="G20" s="62">
        <v>24161</v>
      </c>
      <c r="H20" s="63">
        <f>G20/G5</f>
        <v>7.3811007649632179E-2</v>
      </c>
      <c r="I20" s="62">
        <v>25822</v>
      </c>
      <c r="J20" s="63">
        <f>I20/I5</f>
        <v>7.3996807666186187E-2</v>
      </c>
    </row>
    <row r="21" spans="1:10" x14ac:dyDescent="0.2">
      <c r="A21" s="59" t="s">
        <v>104</v>
      </c>
      <c r="B21" s="59" t="s">
        <v>40</v>
      </c>
      <c r="C21" s="62">
        <v>36602</v>
      </c>
      <c r="D21" s="63">
        <f>C21/C5</f>
        <v>0.11467833857086013</v>
      </c>
      <c r="E21" s="62">
        <v>38939</v>
      </c>
      <c r="F21" s="63">
        <f>E21/E5</f>
        <v>0.12408898689925717</v>
      </c>
      <c r="G21" s="62">
        <v>41323</v>
      </c>
      <c r="H21" s="63">
        <f>G21/G5</f>
        <v>0.12624031576117506</v>
      </c>
      <c r="I21" s="62">
        <v>44311</v>
      </c>
      <c r="J21" s="63">
        <f>I21/I5</f>
        <v>0.12697980576626042</v>
      </c>
    </row>
    <row r="22" spans="1:10" x14ac:dyDescent="0.2">
      <c r="A22" s="59" t="s">
        <v>105</v>
      </c>
      <c r="B22" s="59" t="s">
        <v>41</v>
      </c>
      <c r="C22" s="62">
        <v>52832</v>
      </c>
      <c r="D22" s="63">
        <f>C22/C5</f>
        <v>0.1655288231073625</v>
      </c>
      <c r="E22" s="62">
        <v>58119</v>
      </c>
      <c r="F22" s="63">
        <f>E22/E5</f>
        <v>0.1852109152674164</v>
      </c>
      <c r="G22" s="62">
        <v>58298</v>
      </c>
      <c r="H22" s="63">
        <f>G22/G5</f>
        <v>0.17809834543099445</v>
      </c>
      <c r="I22" s="62">
        <v>59620</v>
      </c>
      <c r="J22" s="63">
        <f>I22/I5</f>
        <v>0.17085003768329413</v>
      </c>
    </row>
    <row r="23" spans="1:10" x14ac:dyDescent="0.2">
      <c r="A23" s="59" t="s">
        <v>106</v>
      </c>
      <c r="B23" s="59" t="s">
        <v>42</v>
      </c>
      <c r="C23" s="62">
        <v>9426</v>
      </c>
      <c r="D23" s="63">
        <f>C23/C5</f>
        <v>2.9532758301976058E-2</v>
      </c>
      <c r="E23" s="62">
        <v>8023</v>
      </c>
      <c r="F23" s="63">
        <f>E23/E5</f>
        <v>2.5567321756920832E-2</v>
      </c>
      <c r="G23" s="62">
        <v>8628</v>
      </c>
      <c r="H23" s="63">
        <f>G23/G5</f>
        <v>2.6358237407434561E-2</v>
      </c>
      <c r="I23" s="62">
        <v>9859</v>
      </c>
      <c r="J23" s="63">
        <f>I23/I5</f>
        <v>2.825244081716868E-2</v>
      </c>
    </row>
    <row r="24" spans="1:10" x14ac:dyDescent="0.2">
      <c r="A24" s="59" t="s">
        <v>107</v>
      </c>
      <c r="B24" s="59" t="s">
        <v>43</v>
      </c>
      <c r="C24" s="62">
        <v>8808</v>
      </c>
      <c r="D24" s="63">
        <f>C24/C5</f>
        <v>2.75964921625085E-2</v>
      </c>
      <c r="E24" s="62">
        <v>8311</v>
      </c>
      <c r="F24" s="63">
        <f>E24/E5</f>
        <v>2.6485106708434378E-2</v>
      </c>
      <c r="G24" s="62">
        <v>8598</v>
      </c>
      <c r="H24" s="63">
        <f>G24/G5</f>
        <v>2.6266588459564484E-2</v>
      </c>
      <c r="I24" s="62">
        <v>9122</v>
      </c>
      <c r="J24" s="63">
        <f>I24/I5</f>
        <v>2.6140456956508035E-2</v>
      </c>
    </row>
    <row r="25" spans="1:10" x14ac:dyDescent="0.2">
      <c r="A25" s="59" t="s">
        <v>108</v>
      </c>
      <c r="B25" s="59" t="s">
        <v>45</v>
      </c>
      <c r="C25" s="62">
        <v>842</v>
      </c>
      <c r="D25" s="63">
        <f>C25/C5</f>
        <v>2.6380842871062847E-3</v>
      </c>
      <c r="E25" s="62">
        <v>813</v>
      </c>
      <c r="F25" s="63">
        <f>E25/E5</f>
        <v>2.5908304360434545E-3</v>
      </c>
      <c r="G25" s="62">
        <v>777</v>
      </c>
      <c r="H25" s="63">
        <f>G25/G5</f>
        <v>2.3737077498350318E-3</v>
      </c>
      <c r="I25" s="62">
        <v>740</v>
      </c>
      <c r="J25" s="63">
        <f>I25/I5</f>
        <v>2.1205808098899302E-3</v>
      </c>
    </row>
    <row r="26" spans="1:10" x14ac:dyDescent="0.2">
      <c r="A26" s="59" t="s">
        <v>109</v>
      </c>
      <c r="B26" s="59" t="s">
        <v>44</v>
      </c>
      <c r="C26" s="62">
        <v>79</v>
      </c>
      <c r="D26" s="63">
        <f>C26/C5</f>
        <v>2.4751622171187231E-4</v>
      </c>
      <c r="E26" s="62">
        <v>83</v>
      </c>
      <c r="F26" s="63">
        <f>E26/E5</f>
        <v>2.645005242209185E-4</v>
      </c>
      <c r="G26" s="62">
        <v>59</v>
      </c>
      <c r="H26" s="63">
        <f>G26/G5</f>
        <v>1.8024293081115428E-4</v>
      </c>
      <c r="I26" s="62">
        <v>71</v>
      </c>
      <c r="J26" s="63">
        <f>I26/I5</f>
        <v>2.0346113175970953E-4</v>
      </c>
    </row>
    <row r="27" spans="1:10" x14ac:dyDescent="0.2">
      <c r="A27" s="33" t="s">
        <v>112</v>
      </c>
      <c r="B27" s="33"/>
      <c r="C27" s="25"/>
      <c r="D27" s="25"/>
      <c r="E27" s="25"/>
      <c r="F27" s="25"/>
      <c r="G27" s="25"/>
      <c r="H27" s="25"/>
      <c r="I27" s="25"/>
      <c r="J27" s="25"/>
    </row>
    <row r="28" spans="1:10" x14ac:dyDescent="0.2">
      <c r="A28" s="33" t="s">
        <v>110</v>
      </c>
      <c r="B28" s="25"/>
      <c r="C28" s="25"/>
      <c r="D28" s="25"/>
      <c r="E28" s="25"/>
      <c r="F28" s="25"/>
      <c r="G28" s="25"/>
      <c r="H28" s="25"/>
      <c r="I28" s="25"/>
      <c r="J28" s="25"/>
    </row>
    <row r="29" spans="1:10" x14ac:dyDescent="0.2">
      <c r="A29" s="25"/>
      <c r="B29" s="59"/>
      <c r="C29" s="25"/>
      <c r="D29" s="25"/>
      <c r="E29" s="25"/>
      <c r="F29" s="25"/>
      <c r="G29" s="25"/>
      <c r="H29" s="25"/>
      <c r="I29" s="25"/>
      <c r="J29" s="25"/>
    </row>
    <row r="30" spans="1:10" x14ac:dyDescent="0.2">
      <c r="B30" s="6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A3" sqref="A3"/>
    </sheetView>
  </sheetViews>
  <sheetFormatPr baseColWidth="10" defaultColWidth="10" defaultRowHeight="12.75" x14ac:dyDescent="0.2"/>
  <cols>
    <col min="1" max="2" width="17.7109375" customWidth="1"/>
    <col min="3" max="3" width="11.42578125" style="35" customWidth="1"/>
    <col min="4" max="5" width="11.42578125" customWidth="1"/>
    <col min="6" max="6" width="11.42578125" style="35" customWidth="1"/>
    <col min="7" max="8" width="11.42578125" customWidth="1"/>
    <col min="9" max="9" width="11.42578125" style="35" customWidth="1"/>
    <col min="10" max="11" width="11.42578125" customWidth="1"/>
    <col min="12" max="12" width="11.42578125" style="35" customWidth="1"/>
    <col min="13" max="14" width="11.42578125" customWidth="1"/>
  </cols>
  <sheetData>
    <row r="1" spans="1:14" s="2" customFormat="1" x14ac:dyDescent="0.2">
      <c r="A1" s="13" t="s">
        <v>57</v>
      </c>
      <c r="B1" s="13"/>
      <c r="C1" s="13"/>
      <c r="D1" s="14"/>
      <c r="E1" s="14"/>
      <c r="F1" s="13"/>
      <c r="G1" s="14"/>
      <c r="H1" s="14"/>
      <c r="I1" s="13"/>
      <c r="J1" s="14"/>
      <c r="K1" s="14"/>
      <c r="L1" s="13"/>
      <c r="M1" s="14"/>
      <c r="N1" s="14"/>
    </row>
    <row r="2" spans="1:14" s="2" customFormat="1" x14ac:dyDescent="0.2">
      <c r="A2" s="15" t="s">
        <v>63</v>
      </c>
      <c r="B2" s="15"/>
      <c r="C2" s="13"/>
      <c r="D2" s="14"/>
      <c r="E2" s="14"/>
      <c r="F2" s="13"/>
      <c r="G2" s="14"/>
      <c r="H2" s="14"/>
      <c r="I2" s="13"/>
      <c r="J2" s="14"/>
      <c r="K2" s="14"/>
      <c r="L2" s="13"/>
      <c r="M2" s="14"/>
      <c r="N2" s="14"/>
    </row>
    <row r="3" spans="1:14" s="2" customFormat="1" x14ac:dyDescent="0.2">
      <c r="A3" s="15"/>
      <c r="B3" s="15"/>
      <c r="C3" s="13"/>
      <c r="D3" s="14"/>
      <c r="E3" s="14"/>
      <c r="F3" s="13"/>
      <c r="G3" s="14"/>
      <c r="H3" s="14"/>
      <c r="I3" s="13"/>
      <c r="J3" s="14"/>
      <c r="K3" s="14"/>
      <c r="L3" s="13"/>
      <c r="M3" s="14"/>
      <c r="N3" s="14"/>
    </row>
    <row r="4" spans="1:14" ht="19.5" customHeight="1" x14ac:dyDescent="0.2">
      <c r="A4" s="38"/>
      <c r="B4" s="38"/>
      <c r="C4" s="70">
        <v>2019</v>
      </c>
      <c r="D4" s="70"/>
      <c r="E4" s="70"/>
      <c r="F4" s="70">
        <v>2020</v>
      </c>
      <c r="G4" s="70"/>
      <c r="H4" s="70"/>
      <c r="I4" s="70">
        <v>2021</v>
      </c>
      <c r="J4" s="70"/>
      <c r="K4" s="70"/>
      <c r="L4" s="70">
        <v>2022</v>
      </c>
      <c r="M4" s="70"/>
      <c r="N4" s="70"/>
    </row>
    <row r="5" spans="1:14" ht="19.5" customHeight="1" x14ac:dyDescent="0.2">
      <c r="A5" s="38"/>
      <c r="B5" s="38"/>
      <c r="C5" s="37" t="s">
        <v>1</v>
      </c>
      <c r="D5" s="37" t="s">
        <v>3</v>
      </c>
      <c r="E5" s="37" t="s">
        <v>4</v>
      </c>
      <c r="F5" s="37" t="s">
        <v>1</v>
      </c>
      <c r="G5" s="37" t="s">
        <v>3</v>
      </c>
      <c r="H5" s="37" t="s">
        <v>4</v>
      </c>
      <c r="I5" s="37" t="s">
        <v>1</v>
      </c>
      <c r="J5" s="37" t="s">
        <v>3</v>
      </c>
      <c r="K5" s="37" t="s">
        <v>4</v>
      </c>
      <c r="L5" s="37" t="s">
        <v>1</v>
      </c>
      <c r="M5" s="37" t="s">
        <v>3</v>
      </c>
      <c r="N5" s="37" t="s">
        <v>4</v>
      </c>
    </row>
    <row r="6" spans="1:14" ht="19.5" customHeight="1" x14ac:dyDescent="0.2">
      <c r="A6" s="38"/>
      <c r="B6" s="38"/>
      <c r="C6" s="39" t="s">
        <v>1</v>
      </c>
      <c r="D6" s="39" t="s">
        <v>46</v>
      </c>
      <c r="E6" s="39" t="s">
        <v>0</v>
      </c>
      <c r="F6" s="39" t="s">
        <v>1</v>
      </c>
      <c r="G6" s="39" t="s">
        <v>46</v>
      </c>
      <c r="H6" s="39" t="s">
        <v>0</v>
      </c>
      <c r="I6" s="39" t="s">
        <v>1</v>
      </c>
      <c r="J6" s="39" t="s">
        <v>46</v>
      </c>
      <c r="K6" s="39" t="s">
        <v>0</v>
      </c>
      <c r="L6" s="39" t="s">
        <v>1</v>
      </c>
      <c r="M6" s="39" t="s">
        <v>46</v>
      </c>
      <c r="N6" s="39" t="s">
        <v>0</v>
      </c>
    </row>
    <row r="7" spans="1:14" s="35" customFormat="1" x14ac:dyDescent="0.2">
      <c r="A7" s="27" t="s">
        <v>1</v>
      </c>
      <c r="B7" s="27" t="s">
        <v>1</v>
      </c>
      <c r="C7" s="30">
        <v>391743</v>
      </c>
      <c r="D7" s="30">
        <v>182148</v>
      </c>
      <c r="E7" s="30">
        <v>209595</v>
      </c>
      <c r="F7" s="30">
        <v>387132</v>
      </c>
      <c r="G7" s="30">
        <v>179036</v>
      </c>
      <c r="H7" s="30">
        <v>208096</v>
      </c>
      <c r="I7" s="30">
        <v>401345</v>
      </c>
      <c r="J7" s="30">
        <v>185630</v>
      </c>
      <c r="K7" s="30">
        <v>215715</v>
      </c>
      <c r="L7" s="30">
        <v>423915</v>
      </c>
      <c r="M7" s="30">
        <v>194693</v>
      </c>
      <c r="N7" s="30">
        <v>229222</v>
      </c>
    </row>
    <row r="8" spans="1:14" x14ac:dyDescent="0.2">
      <c r="A8" s="48" t="s">
        <v>47</v>
      </c>
      <c r="B8" s="48" t="s">
        <v>47</v>
      </c>
      <c r="C8" s="30">
        <v>5924</v>
      </c>
      <c r="D8" s="31">
        <v>4942</v>
      </c>
      <c r="E8" s="31">
        <v>982</v>
      </c>
      <c r="F8" s="30">
        <v>6293</v>
      </c>
      <c r="G8" s="31">
        <v>5305</v>
      </c>
      <c r="H8" s="31">
        <v>988</v>
      </c>
      <c r="I8" s="30">
        <v>6029</v>
      </c>
      <c r="J8" s="31">
        <v>5020</v>
      </c>
      <c r="K8" s="31">
        <v>1009</v>
      </c>
      <c r="L8" s="30">
        <v>5223</v>
      </c>
      <c r="M8" s="31">
        <v>4384</v>
      </c>
      <c r="N8" s="31">
        <v>839</v>
      </c>
    </row>
    <row r="9" spans="1:14" x14ac:dyDescent="0.2">
      <c r="A9" s="48" t="s">
        <v>88</v>
      </c>
      <c r="B9" s="48" t="s">
        <v>48</v>
      </c>
      <c r="C9" s="30">
        <v>14114</v>
      </c>
      <c r="D9" s="31">
        <v>9776</v>
      </c>
      <c r="E9" s="31">
        <v>4338</v>
      </c>
      <c r="F9" s="30">
        <v>14075</v>
      </c>
      <c r="G9" s="31">
        <v>9773</v>
      </c>
      <c r="H9" s="31">
        <v>4302</v>
      </c>
      <c r="I9" s="30">
        <v>13871</v>
      </c>
      <c r="J9" s="31">
        <v>9567</v>
      </c>
      <c r="K9" s="31">
        <v>4304</v>
      </c>
      <c r="L9" s="30">
        <v>14248</v>
      </c>
      <c r="M9" s="31">
        <v>9731</v>
      </c>
      <c r="N9" s="31">
        <v>4517</v>
      </c>
    </row>
    <row r="10" spans="1:14" x14ac:dyDescent="0.2">
      <c r="A10" s="48" t="s">
        <v>83</v>
      </c>
      <c r="B10" s="48" t="s">
        <v>49</v>
      </c>
      <c r="C10" s="30">
        <v>16542</v>
      </c>
      <c r="D10" s="31">
        <v>13894</v>
      </c>
      <c r="E10" s="31">
        <v>2648</v>
      </c>
      <c r="F10" s="30">
        <v>16548</v>
      </c>
      <c r="G10" s="31">
        <v>13983</v>
      </c>
      <c r="H10" s="31">
        <v>2565</v>
      </c>
      <c r="I10" s="30">
        <v>17345</v>
      </c>
      <c r="J10" s="31">
        <v>14667</v>
      </c>
      <c r="K10" s="31">
        <v>2678</v>
      </c>
      <c r="L10" s="30">
        <v>18619</v>
      </c>
      <c r="M10" s="31">
        <v>15714</v>
      </c>
      <c r="N10" s="31">
        <v>2905</v>
      </c>
    </row>
    <row r="11" spans="1:14" x14ac:dyDescent="0.2">
      <c r="A11" s="48" t="s">
        <v>84</v>
      </c>
      <c r="B11" s="48" t="s">
        <v>50</v>
      </c>
      <c r="C11" s="30">
        <v>355163</v>
      </c>
      <c r="D11" s="31">
        <v>153536</v>
      </c>
      <c r="E11" s="31">
        <v>201627</v>
      </c>
      <c r="F11" s="30">
        <v>350216</v>
      </c>
      <c r="G11" s="31">
        <v>149975</v>
      </c>
      <c r="H11" s="31">
        <v>200241</v>
      </c>
      <c r="I11" s="30">
        <v>364100</v>
      </c>
      <c r="J11" s="31">
        <v>156376</v>
      </c>
      <c r="K11" s="31">
        <v>207724</v>
      </c>
      <c r="L11" s="30">
        <v>385825</v>
      </c>
      <c r="M11" s="31">
        <v>164864</v>
      </c>
      <c r="N11" s="31">
        <v>220961</v>
      </c>
    </row>
    <row r="12" spans="1:14" x14ac:dyDescent="0.2">
      <c r="A12" s="33" t="s">
        <v>111</v>
      </c>
      <c r="B12" s="33"/>
      <c r="C12" s="64"/>
      <c r="D12" s="25"/>
      <c r="E12" s="25"/>
      <c r="F12" s="64"/>
      <c r="G12" s="25"/>
      <c r="H12" s="25"/>
      <c r="I12" s="64"/>
      <c r="J12" s="25"/>
      <c r="K12" s="25"/>
      <c r="L12" s="64"/>
      <c r="M12" s="25"/>
      <c r="N12" s="25"/>
    </row>
    <row r="13" spans="1:14" x14ac:dyDescent="0.2">
      <c r="A13" s="33" t="s">
        <v>75</v>
      </c>
      <c r="B13" s="25"/>
      <c r="C13"/>
      <c r="F13"/>
      <c r="I13" s="64"/>
      <c r="J13" s="25"/>
      <c r="L13" s="64"/>
      <c r="M13" s="25"/>
      <c r="N13" s="25"/>
    </row>
    <row r="14" spans="1:14" x14ac:dyDescent="0.2">
      <c r="A14" s="12"/>
      <c r="B14" s="12"/>
      <c r="C14"/>
      <c r="F14"/>
      <c r="N14" s="25"/>
    </row>
    <row r="15" spans="1:14" x14ac:dyDescent="0.2">
      <c r="A15" s="12"/>
      <c r="B15" s="12"/>
      <c r="C15"/>
      <c r="F15"/>
      <c r="N15" s="25"/>
    </row>
    <row r="16" spans="1:14" x14ac:dyDescent="0.2">
      <c r="B16" s="66"/>
      <c r="C16"/>
      <c r="F16"/>
      <c r="N16" s="25"/>
    </row>
    <row r="17" spans="3:14" x14ac:dyDescent="0.2">
      <c r="C17"/>
      <c r="F17"/>
      <c r="N17" s="25"/>
    </row>
    <row r="18" spans="3:14" x14ac:dyDescent="0.2">
      <c r="C18"/>
      <c r="F18"/>
      <c r="N18" s="25"/>
    </row>
    <row r="19" spans="3:14" x14ac:dyDescent="0.2">
      <c r="C19"/>
      <c r="F19"/>
      <c r="N19" s="25"/>
    </row>
    <row r="20" spans="3:14" x14ac:dyDescent="0.2">
      <c r="C20"/>
      <c r="F20"/>
      <c r="N20" s="25"/>
    </row>
    <row r="21" spans="3:14" x14ac:dyDescent="0.2">
      <c r="N21" s="25"/>
    </row>
    <row r="22" spans="3:14" x14ac:dyDescent="0.2">
      <c r="N22" s="25"/>
    </row>
    <row r="23" spans="3:14" x14ac:dyDescent="0.2">
      <c r="N23" s="25"/>
    </row>
    <row r="24" spans="3:14" x14ac:dyDescent="0.2">
      <c r="N24" s="25"/>
    </row>
  </sheetData>
  <mergeCells count="4">
    <mergeCell ref="I4:K4"/>
    <mergeCell ref="L4:N4"/>
    <mergeCell ref="C4:E4"/>
    <mergeCell ref="F4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ÍNDEX AFILIACIÓ</vt:lpstr>
      <vt:lpstr>ÍNDICE AFILIACIÓN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Company>AJUNTAMENT DE VALÈNCIA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U71871</dc:creator>
  <cp:lastModifiedBy>Tomas Morales Lorente</cp:lastModifiedBy>
  <cp:lastPrinted>2013-01-25T09:29:28Z</cp:lastPrinted>
  <dcterms:created xsi:type="dcterms:W3CDTF">2012-03-13T13:30:44Z</dcterms:created>
  <dcterms:modified xsi:type="dcterms:W3CDTF">2024-03-13T08:35:04Z</dcterms:modified>
</cp:coreProperties>
</file>