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"/>
    </mc:Choice>
  </mc:AlternateContent>
  <bookViews>
    <workbookView xWindow="-15" yWindow="-15" windowWidth="7560" windowHeight="8580" tabRatio="772"/>
  </bookViews>
  <sheets>
    <sheet name="ÍNDEX ESTRUCTURA SALARIAL" sheetId="1" r:id="rId1"/>
    <sheet name="ÍNDICE ESTRUCTURA SALARIAL" sheetId="2" r:id="rId2"/>
    <sheet name="1" sheetId="29" r:id="rId3"/>
    <sheet name="2" sheetId="9" r:id="rId4"/>
    <sheet name="3" sheetId="11" r:id="rId5"/>
    <sheet name="4" sheetId="46" r:id="rId6"/>
    <sheet name="5" sheetId="8" r:id="rId7"/>
    <sheet name="6" sheetId="24" r:id="rId8"/>
    <sheet name="7" sheetId="21" r:id="rId9"/>
    <sheet name="8" sheetId="23" r:id="rId10"/>
    <sheet name="9" sheetId="33" r:id="rId11"/>
  </sheets>
  <calcPr calcId="152511"/>
</workbook>
</file>

<file path=xl/calcChain.xml><?xml version="1.0" encoding="utf-8"?>
<calcChain xmlns="http://schemas.openxmlformats.org/spreadsheetml/2006/main">
  <c r="E21" i="33" l="1"/>
  <c r="E20" i="33"/>
  <c r="E19" i="33"/>
  <c r="E18" i="33"/>
  <c r="E16" i="33"/>
  <c r="E15" i="33"/>
  <c r="E14" i="33"/>
  <c r="E13" i="33"/>
  <c r="E11" i="33"/>
  <c r="E10" i="33"/>
  <c r="E9" i="33"/>
  <c r="E8" i="33"/>
  <c r="H21" i="33"/>
  <c r="H20" i="33"/>
  <c r="H19" i="33"/>
  <c r="H18" i="33"/>
  <c r="H16" i="33"/>
  <c r="H15" i="33"/>
  <c r="H14" i="33"/>
  <c r="H13" i="33"/>
  <c r="H11" i="33"/>
  <c r="H10" i="33"/>
  <c r="H9" i="33"/>
  <c r="H8" i="33"/>
  <c r="K21" i="33"/>
  <c r="K20" i="33"/>
  <c r="K19" i="33"/>
  <c r="K18" i="33"/>
  <c r="K16" i="33"/>
  <c r="K15" i="33"/>
  <c r="K14" i="33"/>
  <c r="K13" i="33"/>
  <c r="K11" i="33"/>
  <c r="K10" i="33"/>
  <c r="K9" i="33"/>
  <c r="K8" i="33"/>
  <c r="N21" i="33"/>
  <c r="N20" i="33"/>
  <c r="N19" i="33"/>
  <c r="N18" i="33"/>
  <c r="N16" i="33"/>
  <c r="N15" i="33"/>
  <c r="N14" i="33"/>
  <c r="N13" i="33"/>
  <c r="N11" i="33"/>
  <c r="N10" i="33"/>
  <c r="N9" i="33"/>
  <c r="N8" i="33"/>
  <c r="Q21" i="33"/>
  <c r="Q20" i="33"/>
  <c r="Q19" i="33"/>
  <c r="Q18" i="33"/>
  <c r="Q16" i="33"/>
  <c r="Q15" i="33"/>
  <c r="Q14" i="33"/>
  <c r="Q13" i="33"/>
  <c r="Q11" i="33"/>
  <c r="Q10" i="33"/>
  <c r="Q9" i="33"/>
  <c r="Q8" i="33"/>
  <c r="P26" i="33"/>
  <c r="O26" i="33"/>
  <c r="M26" i="33"/>
  <c r="L26" i="33"/>
  <c r="P25" i="33"/>
  <c r="O25" i="33"/>
  <c r="M25" i="33"/>
  <c r="L25" i="33"/>
  <c r="P24" i="33"/>
  <c r="O24" i="33"/>
  <c r="M24" i="33"/>
  <c r="L24" i="33"/>
  <c r="P23" i="33"/>
  <c r="O23" i="33"/>
  <c r="M23" i="33"/>
  <c r="L23" i="33"/>
  <c r="Q21" i="46"/>
  <c r="Q20" i="46"/>
  <c r="Q19" i="46"/>
  <c r="Q18" i="46"/>
  <c r="Q16" i="46"/>
  <c r="Q15" i="46"/>
  <c r="Q14" i="46"/>
  <c r="Q13" i="46"/>
  <c r="Q11" i="46"/>
  <c r="Q10" i="46"/>
  <c r="Q9" i="46"/>
  <c r="Q8" i="46"/>
  <c r="N21" i="46"/>
  <c r="N20" i="46"/>
  <c r="N19" i="46"/>
  <c r="N18" i="46"/>
  <c r="N16" i="46"/>
  <c r="N15" i="46"/>
  <c r="N14" i="46"/>
  <c r="N13" i="46"/>
  <c r="N11" i="46"/>
  <c r="N10" i="46"/>
  <c r="N9" i="46"/>
  <c r="N8" i="46"/>
  <c r="K21" i="46"/>
  <c r="K20" i="46"/>
  <c r="K19" i="46"/>
  <c r="K18" i="46"/>
  <c r="K16" i="46"/>
  <c r="K15" i="46"/>
  <c r="K14" i="46"/>
  <c r="K13" i="46"/>
  <c r="K11" i="46"/>
  <c r="K10" i="46"/>
  <c r="K9" i="46"/>
  <c r="K8" i="46"/>
  <c r="H21" i="46"/>
  <c r="H20" i="46"/>
  <c r="H19" i="46"/>
  <c r="H18" i="46"/>
  <c r="H16" i="46"/>
  <c r="H15" i="46"/>
  <c r="H14" i="46"/>
  <c r="H13" i="46"/>
  <c r="H11" i="46"/>
  <c r="H10" i="46"/>
  <c r="H9" i="46"/>
  <c r="H8" i="46"/>
  <c r="E21" i="46"/>
  <c r="E20" i="46"/>
  <c r="E19" i="46"/>
  <c r="E18" i="46"/>
  <c r="E16" i="46"/>
  <c r="E15" i="46"/>
  <c r="E14" i="46"/>
  <c r="E13" i="46"/>
  <c r="E11" i="46"/>
  <c r="E10" i="46"/>
  <c r="E9" i="46"/>
  <c r="E8" i="46"/>
  <c r="P26" i="46"/>
  <c r="O26" i="46"/>
  <c r="M26" i="46"/>
  <c r="L26" i="46"/>
  <c r="J26" i="46"/>
  <c r="I26" i="46"/>
  <c r="G26" i="46"/>
  <c r="F26" i="46"/>
  <c r="D26" i="46"/>
  <c r="C26" i="46"/>
  <c r="P25" i="46"/>
  <c r="O25" i="46"/>
  <c r="M25" i="46"/>
  <c r="L25" i="46"/>
  <c r="J25" i="46"/>
  <c r="I25" i="46"/>
  <c r="G25" i="46"/>
  <c r="F25" i="46"/>
  <c r="D25" i="46"/>
  <c r="C25" i="46"/>
  <c r="P24" i="46"/>
  <c r="O24" i="46"/>
  <c r="M24" i="46"/>
  <c r="L24" i="46"/>
  <c r="J24" i="46"/>
  <c r="I24" i="46"/>
  <c r="G24" i="46"/>
  <c r="F24" i="46"/>
  <c r="D24" i="46"/>
  <c r="C24" i="46"/>
  <c r="P23" i="46"/>
  <c r="O23" i="46"/>
  <c r="M23" i="46"/>
  <c r="L23" i="46"/>
  <c r="J23" i="46"/>
  <c r="I23" i="46"/>
  <c r="G23" i="46"/>
  <c r="F23" i="46"/>
  <c r="D23" i="46"/>
  <c r="C23" i="46"/>
  <c r="C23" i="23"/>
  <c r="C24" i="23"/>
  <c r="C25" i="23"/>
  <c r="C26" i="23"/>
  <c r="J23" i="33"/>
  <c r="I23" i="33"/>
  <c r="C23" i="33"/>
  <c r="P26" i="23"/>
  <c r="O26" i="23"/>
  <c r="P25" i="23"/>
  <c r="O25" i="23"/>
  <c r="P24" i="23"/>
  <c r="O24" i="23"/>
  <c r="P23" i="23"/>
  <c r="O23" i="23"/>
  <c r="Q21" i="23"/>
  <c r="Q20" i="23"/>
  <c r="Q19" i="23"/>
  <c r="Q18" i="23"/>
  <c r="Q16" i="23"/>
  <c r="Q15" i="23"/>
  <c r="Q14" i="23"/>
  <c r="Q13" i="23"/>
  <c r="Q11" i="23"/>
  <c r="Q10" i="23"/>
  <c r="Q9" i="23"/>
  <c r="Q8" i="23"/>
  <c r="P22" i="21"/>
  <c r="O22" i="21"/>
  <c r="P21" i="21"/>
  <c r="O21" i="21"/>
  <c r="P20" i="21"/>
  <c r="O20" i="21"/>
  <c r="Q18" i="21"/>
  <c r="Q17" i="21"/>
  <c r="Q16" i="21"/>
  <c r="Q14" i="21"/>
  <c r="Q13" i="21"/>
  <c r="Q12" i="21"/>
  <c r="Q10" i="21"/>
  <c r="Q9" i="21"/>
  <c r="Q8" i="21"/>
  <c r="P22" i="24"/>
  <c r="O22" i="24"/>
  <c r="P21" i="24"/>
  <c r="O21" i="24"/>
  <c r="P20" i="24"/>
  <c r="O20" i="24"/>
  <c r="Q18" i="24"/>
  <c r="Q17" i="24"/>
  <c r="Q16" i="24"/>
  <c r="Q14" i="24"/>
  <c r="Q13" i="24"/>
  <c r="Q12" i="24"/>
  <c r="Q10" i="24"/>
  <c r="Q9" i="24"/>
  <c r="Q8" i="24"/>
  <c r="P22" i="8"/>
  <c r="O22" i="8"/>
  <c r="P21" i="8"/>
  <c r="O21" i="8"/>
  <c r="P20" i="8"/>
  <c r="O20" i="8"/>
  <c r="Q18" i="8"/>
  <c r="Q17" i="8"/>
  <c r="Q16" i="8"/>
  <c r="Q14" i="8"/>
  <c r="Q13" i="8"/>
  <c r="Q12" i="8"/>
  <c r="Q10" i="8"/>
  <c r="Q9" i="8"/>
  <c r="Q8" i="8"/>
  <c r="P26" i="11"/>
  <c r="O26" i="11"/>
  <c r="P25" i="11"/>
  <c r="O25" i="11"/>
  <c r="P24" i="11"/>
  <c r="O24" i="11"/>
  <c r="P23" i="11"/>
  <c r="O23" i="11"/>
  <c r="Q21" i="11"/>
  <c r="Q20" i="11"/>
  <c r="Q19" i="11"/>
  <c r="Q18" i="11"/>
  <c r="Q16" i="11"/>
  <c r="Q15" i="11"/>
  <c r="Q14" i="11"/>
  <c r="Q13" i="11"/>
  <c r="Q11" i="11"/>
  <c r="Q10" i="11"/>
  <c r="Q9" i="11"/>
  <c r="Q8" i="11"/>
  <c r="P34" i="9"/>
  <c r="O34" i="9"/>
  <c r="P33" i="9"/>
  <c r="O33" i="9"/>
  <c r="P32" i="9"/>
  <c r="O32" i="9"/>
  <c r="P31" i="9"/>
  <c r="O31" i="9"/>
  <c r="P30" i="9"/>
  <c r="O30" i="9"/>
  <c r="P29" i="9"/>
  <c r="O29" i="9"/>
  <c r="Q27" i="9"/>
  <c r="Q26" i="9"/>
  <c r="Q25" i="9"/>
  <c r="Q24" i="9"/>
  <c r="Q23" i="9"/>
  <c r="Q22" i="9"/>
  <c r="Q20" i="9"/>
  <c r="Q19" i="9"/>
  <c r="Q18" i="9"/>
  <c r="Q17" i="9"/>
  <c r="Q16" i="9"/>
  <c r="Q15" i="9"/>
  <c r="Q13" i="9"/>
  <c r="Q12" i="9"/>
  <c r="Q11" i="9"/>
  <c r="Q10" i="9"/>
  <c r="Q9" i="9"/>
  <c r="Q8" i="9"/>
  <c r="V20" i="29"/>
  <c r="V19" i="29"/>
  <c r="V18" i="29"/>
  <c r="V17" i="29"/>
  <c r="V16" i="29"/>
  <c r="V15" i="29"/>
  <c r="V13" i="29"/>
  <c r="V12" i="29"/>
  <c r="V11" i="29"/>
  <c r="V10" i="29"/>
  <c r="V9" i="29"/>
  <c r="V8" i="29"/>
  <c r="J26" i="33"/>
  <c r="I26" i="33"/>
  <c r="G26" i="33"/>
  <c r="F26" i="33"/>
  <c r="D26" i="33"/>
  <c r="C26" i="33"/>
  <c r="J25" i="33"/>
  <c r="I25" i="33"/>
  <c r="G25" i="33"/>
  <c r="F25" i="33"/>
  <c r="D25" i="33"/>
  <c r="C25" i="33"/>
  <c r="J24" i="33"/>
  <c r="I24" i="33"/>
  <c r="G24" i="33"/>
  <c r="F24" i="33"/>
  <c r="D24" i="33"/>
  <c r="C24" i="33"/>
  <c r="G23" i="33"/>
  <c r="M26" i="23"/>
  <c r="L26" i="23"/>
  <c r="J26" i="23"/>
  <c r="I26" i="23"/>
  <c r="G26" i="23"/>
  <c r="F26" i="23"/>
  <c r="D26" i="23"/>
  <c r="M25" i="23"/>
  <c r="L25" i="23"/>
  <c r="J25" i="23"/>
  <c r="I25" i="23"/>
  <c r="G25" i="23"/>
  <c r="F25" i="23"/>
  <c r="D25" i="23"/>
  <c r="M24" i="23"/>
  <c r="L24" i="23"/>
  <c r="J24" i="23"/>
  <c r="I24" i="23"/>
  <c r="G24" i="23"/>
  <c r="F24" i="23"/>
  <c r="D24" i="23"/>
  <c r="M23" i="23"/>
  <c r="L23" i="23"/>
  <c r="J23" i="23"/>
  <c r="I23" i="23"/>
  <c r="G23" i="23"/>
  <c r="F23" i="23"/>
  <c r="D23" i="23"/>
  <c r="N21" i="23"/>
  <c r="K21" i="23"/>
  <c r="H21" i="23"/>
  <c r="E21" i="23"/>
  <c r="N20" i="23"/>
  <c r="K20" i="23"/>
  <c r="H20" i="23"/>
  <c r="E20" i="23"/>
  <c r="N19" i="23"/>
  <c r="K19" i="23"/>
  <c r="H19" i="23"/>
  <c r="E19" i="23"/>
  <c r="N18" i="23"/>
  <c r="K18" i="23"/>
  <c r="H18" i="23"/>
  <c r="E18" i="23"/>
  <c r="N16" i="23"/>
  <c r="K16" i="23"/>
  <c r="H16" i="23"/>
  <c r="E16" i="23"/>
  <c r="N15" i="23"/>
  <c r="K15" i="23"/>
  <c r="H15" i="23"/>
  <c r="E15" i="23"/>
  <c r="N14" i="23"/>
  <c r="K14" i="23"/>
  <c r="H14" i="23"/>
  <c r="E14" i="23"/>
  <c r="N13" i="23"/>
  <c r="K13" i="23"/>
  <c r="H13" i="23"/>
  <c r="E13" i="23"/>
  <c r="N11" i="23"/>
  <c r="K11" i="23"/>
  <c r="H11" i="23"/>
  <c r="E11" i="23"/>
  <c r="N10" i="23"/>
  <c r="K10" i="23"/>
  <c r="H10" i="23"/>
  <c r="E10" i="23"/>
  <c r="N9" i="23"/>
  <c r="K9" i="23"/>
  <c r="H9" i="23"/>
  <c r="E9" i="23"/>
  <c r="N8" i="23"/>
  <c r="K8" i="23"/>
  <c r="H8" i="23"/>
  <c r="E8" i="23"/>
  <c r="M22" i="21"/>
  <c r="L22" i="21"/>
  <c r="J22" i="21"/>
  <c r="I22" i="21"/>
  <c r="G22" i="21"/>
  <c r="F22" i="21"/>
  <c r="D22" i="21"/>
  <c r="C22" i="21"/>
  <c r="M21" i="21"/>
  <c r="L21" i="21"/>
  <c r="J21" i="21"/>
  <c r="I21" i="21"/>
  <c r="G21" i="21"/>
  <c r="F21" i="21"/>
  <c r="D21" i="21"/>
  <c r="C21" i="21"/>
  <c r="M20" i="21"/>
  <c r="L20" i="21"/>
  <c r="J20" i="21"/>
  <c r="I20" i="21"/>
  <c r="G20" i="21"/>
  <c r="F20" i="21"/>
  <c r="D20" i="21"/>
  <c r="C20" i="21"/>
  <c r="N18" i="21"/>
  <c r="K18" i="21"/>
  <c r="H18" i="21"/>
  <c r="E18" i="21"/>
  <c r="N17" i="21"/>
  <c r="K17" i="21"/>
  <c r="H17" i="21"/>
  <c r="E17" i="21"/>
  <c r="N16" i="21"/>
  <c r="K16" i="21"/>
  <c r="H16" i="21"/>
  <c r="E16" i="21"/>
  <c r="N14" i="21"/>
  <c r="K14" i="21"/>
  <c r="H14" i="21"/>
  <c r="E14" i="21"/>
  <c r="N13" i="21"/>
  <c r="K13" i="21"/>
  <c r="H13" i="21"/>
  <c r="E13" i="21"/>
  <c r="N12" i="21"/>
  <c r="K12" i="21"/>
  <c r="H12" i="21"/>
  <c r="E12" i="21"/>
  <c r="N10" i="21"/>
  <c r="K10" i="21"/>
  <c r="H10" i="21"/>
  <c r="E10" i="21"/>
  <c r="N9" i="21"/>
  <c r="K9" i="21"/>
  <c r="H9" i="21"/>
  <c r="E9" i="21"/>
  <c r="N8" i="21"/>
  <c r="K8" i="21"/>
  <c r="H8" i="21"/>
  <c r="E8" i="21"/>
  <c r="M22" i="24"/>
  <c r="L22" i="24"/>
  <c r="J22" i="24"/>
  <c r="I22" i="24"/>
  <c r="G22" i="24"/>
  <c r="F22" i="24"/>
  <c r="D22" i="24"/>
  <c r="C22" i="24"/>
  <c r="M21" i="24"/>
  <c r="L21" i="24"/>
  <c r="J21" i="24"/>
  <c r="I21" i="24"/>
  <c r="G21" i="24"/>
  <c r="F21" i="24"/>
  <c r="D21" i="24"/>
  <c r="C21" i="24"/>
  <c r="M20" i="24"/>
  <c r="L20" i="24"/>
  <c r="J20" i="24"/>
  <c r="I20" i="24"/>
  <c r="G20" i="24"/>
  <c r="F20" i="24"/>
  <c r="D20" i="24"/>
  <c r="C20" i="24"/>
  <c r="N18" i="24"/>
  <c r="K18" i="24"/>
  <c r="H18" i="24"/>
  <c r="E18" i="24"/>
  <c r="N17" i="24"/>
  <c r="K17" i="24"/>
  <c r="H17" i="24"/>
  <c r="E17" i="24"/>
  <c r="N16" i="24"/>
  <c r="K16" i="24"/>
  <c r="H16" i="24"/>
  <c r="E16" i="24"/>
  <c r="N14" i="24"/>
  <c r="K14" i="24"/>
  <c r="H14" i="24"/>
  <c r="E14" i="24"/>
  <c r="N13" i="24"/>
  <c r="K13" i="24"/>
  <c r="H13" i="24"/>
  <c r="E13" i="24"/>
  <c r="N12" i="24"/>
  <c r="K12" i="24"/>
  <c r="H12" i="24"/>
  <c r="E12" i="24"/>
  <c r="N10" i="24"/>
  <c r="K10" i="24"/>
  <c r="H10" i="24"/>
  <c r="E10" i="24"/>
  <c r="N9" i="24"/>
  <c r="K9" i="24"/>
  <c r="H9" i="24"/>
  <c r="E9" i="24"/>
  <c r="N8" i="24"/>
  <c r="K8" i="24"/>
  <c r="H8" i="24"/>
  <c r="E8" i="24"/>
  <c r="M22" i="8"/>
  <c r="L22" i="8"/>
  <c r="J22" i="8"/>
  <c r="I22" i="8"/>
  <c r="G22" i="8"/>
  <c r="F22" i="8"/>
  <c r="D22" i="8"/>
  <c r="C22" i="8"/>
  <c r="M21" i="8"/>
  <c r="L21" i="8"/>
  <c r="J21" i="8"/>
  <c r="I21" i="8"/>
  <c r="G21" i="8"/>
  <c r="F21" i="8"/>
  <c r="D21" i="8"/>
  <c r="C21" i="8"/>
  <c r="M20" i="8"/>
  <c r="L20" i="8"/>
  <c r="J20" i="8"/>
  <c r="I20" i="8"/>
  <c r="G20" i="8"/>
  <c r="F20" i="8"/>
  <c r="D20" i="8"/>
  <c r="C20" i="8"/>
  <c r="N18" i="8"/>
  <c r="K18" i="8"/>
  <c r="H18" i="8"/>
  <c r="E18" i="8"/>
  <c r="N17" i="8"/>
  <c r="K17" i="8"/>
  <c r="H17" i="8"/>
  <c r="E17" i="8"/>
  <c r="N16" i="8"/>
  <c r="K16" i="8"/>
  <c r="H16" i="8"/>
  <c r="E16" i="8"/>
  <c r="N14" i="8"/>
  <c r="K14" i="8"/>
  <c r="H14" i="8"/>
  <c r="E14" i="8"/>
  <c r="N13" i="8"/>
  <c r="K13" i="8"/>
  <c r="H13" i="8"/>
  <c r="E13" i="8"/>
  <c r="N12" i="8"/>
  <c r="K12" i="8"/>
  <c r="H12" i="8"/>
  <c r="E12" i="8"/>
  <c r="N10" i="8"/>
  <c r="K10" i="8"/>
  <c r="H10" i="8"/>
  <c r="E10" i="8"/>
  <c r="N9" i="8"/>
  <c r="K9" i="8"/>
  <c r="H9" i="8"/>
  <c r="E9" i="8"/>
  <c r="N8" i="8"/>
  <c r="K8" i="8"/>
  <c r="H8" i="8"/>
  <c r="E8" i="8"/>
  <c r="M26" i="11"/>
  <c r="L26" i="11"/>
  <c r="M25" i="11"/>
  <c r="L25" i="11"/>
  <c r="M24" i="11"/>
  <c r="L24" i="11"/>
  <c r="M23" i="11"/>
  <c r="L23" i="11"/>
  <c r="N21" i="11"/>
  <c r="N20" i="11"/>
  <c r="N19" i="11"/>
  <c r="N18" i="11"/>
  <c r="N16" i="11"/>
  <c r="N15" i="11"/>
  <c r="N14" i="11"/>
  <c r="N13" i="11"/>
  <c r="N11" i="11"/>
  <c r="N10" i="11"/>
  <c r="N9" i="11"/>
  <c r="N8" i="11"/>
  <c r="J26" i="11"/>
  <c r="I26" i="11"/>
  <c r="J25" i="11"/>
  <c r="I25" i="11"/>
  <c r="J24" i="11"/>
  <c r="I24" i="11"/>
  <c r="J23" i="11"/>
  <c r="I23" i="11"/>
  <c r="K21" i="11"/>
  <c r="K20" i="11"/>
  <c r="K19" i="11"/>
  <c r="K18" i="11"/>
  <c r="K16" i="11"/>
  <c r="K15" i="11"/>
  <c r="K14" i="11"/>
  <c r="K13" i="11"/>
  <c r="K11" i="11"/>
  <c r="K10" i="11"/>
  <c r="K9" i="11"/>
  <c r="K8" i="11"/>
  <c r="G26" i="11"/>
  <c r="F26" i="11"/>
  <c r="G25" i="11"/>
  <c r="F25" i="11"/>
  <c r="G24" i="11"/>
  <c r="F24" i="11"/>
  <c r="G23" i="11"/>
  <c r="F23" i="11"/>
  <c r="H21" i="11"/>
  <c r="H20" i="11"/>
  <c r="H19" i="11"/>
  <c r="H18" i="11"/>
  <c r="H16" i="11"/>
  <c r="H15" i="11"/>
  <c r="H14" i="11"/>
  <c r="H13" i="11"/>
  <c r="H11" i="11"/>
  <c r="H10" i="11"/>
  <c r="H9" i="11"/>
  <c r="H8" i="11"/>
  <c r="M34" i="9"/>
  <c r="L34" i="9"/>
  <c r="M33" i="9"/>
  <c r="L33" i="9"/>
  <c r="M32" i="9"/>
  <c r="L32" i="9"/>
  <c r="M31" i="9"/>
  <c r="L31" i="9"/>
  <c r="M30" i="9"/>
  <c r="L30" i="9"/>
  <c r="M29" i="9"/>
  <c r="L29" i="9"/>
  <c r="J34" i="9"/>
  <c r="I34" i="9"/>
  <c r="J33" i="9"/>
  <c r="I33" i="9"/>
  <c r="J32" i="9"/>
  <c r="I32" i="9"/>
  <c r="J31" i="9"/>
  <c r="I31" i="9"/>
  <c r="J30" i="9"/>
  <c r="I30" i="9"/>
  <c r="J29" i="9"/>
  <c r="I29" i="9"/>
  <c r="G34" i="9"/>
  <c r="F34" i="9"/>
  <c r="G33" i="9"/>
  <c r="F33" i="9"/>
  <c r="G32" i="9"/>
  <c r="F32" i="9"/>
  <c r="G31" i="9"/>
  <c r="F31" i="9"/>
  <c r="G30" i="9"/>
  <c r="F30" i="9"/>
  <c r="G29" i="9"/>
  <c r="F29" i="9"/>
  <c r="C30" i="9"/>
  <c r="D30" i="9"/>
  <c r="C31" i="9"/>
  <c r="D31" i="9"/>
  <c r="C32" i="9"/>
  <c r="D32" i="9"/>
  <c r="C33" i="9"/>
  <c r="D33" i="9"/>
  <c r="C34" i="9"/>
  <c r="D34" i="9"/>
  <c r="D29" i="9"/>
  <c r="C29" i="9"/>
  <c r="C24" i="11"/>
  <c r="D24" i="11"/>
  <c r="C25" i="11"/>
  <c r="D25" i="11"/>
  <c r="C26" i="11"/>
  <c r="D26" i="11"/>
  <c r="D23" i="11"/>
  <c r="C23" i="11"/>
  <c r="E21" i="11"/>
  <c r="E20" i="11"/>
  <c r="E19" i="11"/>
  <c r="E18" i="11"/>
  <c r="E16" i="11"/>
  <c r="E15" i="11"/>
  <c r="E14" i="11"/>
  <c r="E13" i="11"/>
  <c r="E11" i="11"/>
  <c r="E10" i="11"/>
  <c r="E9" i="11"/>
  <c r="E8" i="11"/>
  <c r="N27" i="9"/>
  <c r="N26" i="9"/>
  <c r="N25" i="9"/>
  <c r="N24" i="9"/>
  <c r="N23" i="9"/>
  <c r="N22" i="9"/>
  <c r="N20" i="9"/>
  <c r="N19" i="9"/>
  <c r="N18" i="9"/>
  <c r="N17" i="9"/>
  <c r="N16" i="9"/>
  <c r="N15" i="9"/>
  <c r="N13" i="9"/>
  <c r="N12" i="9"/>
  <c r="N11" i="9"/>
  <c r="N10" i="9"/>
  <c r="N9" i="9"/>
  <c r="N8" i="9"/>
  <c r="K27" i="9"/>
  <c r="K26" i="9"/>
  <c r="K25" i="9"/>
  <c r="K24" i="9"/>
  <c r="K23" i="9"/>
  <c r="K22" i="9"/>
  <c r="K20" i="9"/>
  <c r="K19" i="9"/>
  <c r="K18" i="9"/>
  <c r="K17" i="9"/>
  <c r="K16" i="9"/>
  <c r="K15" i="9"/>
  <c r="K13" i="9"/>
  <c r="K12" i="9"/>
  <c r="K11" i="9"/>
  <c r="K10" i="9"/>
  <c r="K9" i="9"/>
  <c r="K8" i="9"/>
  <c r="H27" i="9"/>
  <c r="H26" i="9"/>
  <c r="H25" i="9"/>
  <c r="H24" i="9"/>
  <c r="H23" i="9"/>
  <c r="H22" i="9"/>
  <c r="H20" i="9"/>
  <c r="H19" i="9"/>
  <c r="H18" i="9"/>
  <c r="H17" i="9"/>
  <c r="H16" i="9"/>
  <c r="H15" i="9"/>
  <c r="H13" i="9"/>
  <c r="H12" i="9"/>
  <c r="H11" i="9"/>
  <c r="H10" i="9"/>
  <c r="H9" i="9"/>
  <c r="H8" i="9"/>
  <c r="E27" i="9"/>
  <c r="E26" i="9"/>
  <c r="E25" i="9"/>
  <c r="E24" i="9"/>
  <c r="E23" i="9"/>
  <c r="E22" i="9"/>
  <c r="E20" i="9"/>
  <c r="E19" i="9"/>
  <c r="E18" i="9"/>
  <c r="E17" i="9"/>
  <c r="E16" i="9"/>
  <c r="E15" i="9"/>
  <c r="E13" i="9"/>
  <c r="E12" i="9"/>
  <c r="E11" i="9"/>
  <c r="E10" i="9"/>
  <c r="E9" i="9"/>
  <c r="E8" i="9"/>
  <c r="R20" i="29"/>
  <c r="R19" i="29"/>
  <c r="R18" i="29"/>
  <c r="R17" i="29"/>
  <c r="R16" i="29"/>
  <c r="R15" i="29"/>
  <c r="R13" i="29"/>
  <c r="R12" i="29"/>
  <c r="R11" i="29"/>
  <c r="R10" i="29"/>
  <c r="R9" i="29"/>
  <c r="R8" i="29"/>
  <c r="N20" i="29"/>
  <c r="N19" i="29"/>
  <c r="N18" i="29"/>
  <c r="N17" i="29"/>
  <c r="N16" i="29"/>
  <c r="N15" i="29"/>
  <c r="N13" i="29"/>
  <c r="N12" i="29"/>
  <c r="N11" i="29"/>
  <c r="N10" i="29"/>
  <c r="N9" i="29"/>
  <c r="N8" i="29"/>
  <c r="J20" i="29"/>
  <c r="J19" i="29"/>
  <c r="J18" i="29"/>
  <c r="J17" i="29"/>
  <c r="J16" i="29"/>
  <c r="J15" i="29"/>
  <c r="J13" i="29"/>
  <c r="J12" i="29"/>
  <c r="J11" i="29"/>
  <c r="J10" i="29"/>
  <c r="J9" i="29"/>
  <c r="J8" i="29"/>
  <c r="F20" i="29"/>
  <c r="F19" i="29"/>
  <c r="F18" i="29"/>
  <c r="F17" i="29"/>
  <c r="F16" i="29"/>
  <c r="F15" i="29"/>
  <c r="F13" i="29"/>
  <c r="F12" i="29"/>
  <c r="F11" i="29"/>
  <c r="F10" i="29"/>
  <c r="F9" i="29"/>
  <c r="F8" i="29"/>
  <c r="D23" i="33"/>
  <c r="F23" i="33"/>
</calcChain>
</file>

<file path=xl/sharedStrings.xml><?xml version="1.0" encoding="utf-8"?>
<sst xmlns="http://schemas.openxmlformats.org/spreadsheetml/2006/main" count="710" uniqueCount="85">
  <si>
    <t>Comunitat Valenciana</t>
  </si>
  <si>
    <t>Homes</t>
  </si>
  <si>
    <t>Dones</t>
  </si>
  <si>
    <t>Ambdós sexes</t>
  </si>
  <si>
    <t>Total</t>
  </si>
  <si>
    <t>C.V. respecte a  Espanya</t>
  </si>
  <si>
    <t>Espanya</t>
  </si>
  <si>
    <t>ÍNDEX ESTRUCTURA SALARIAL</t>
  </si>
  <si>
    <t>ÍNDICE ESTRUCTURA SALARIAL</t>
  </si>
  <si>
    <t>(Dones - Homes) / Homes</t>
  </si>
  <si>
    <t>Mitjana</t>
  </si>
  <si>
    <t>Nota: Dades expressades en euros.</t>
  </si>
  <si>
    <t>Totes les edats</t>
  </si>
  <si>
    <t>Menys de 25 anys</t>
  </si>
  <si>
    <t>Mitjana Anual</t>
  </si>
  <si>
    <t>Mitjana anual</t>
  </si>
  <si>
    <t>Alta</t>
  </si>
  <si>
    <t>Baixa</t>
  </si>
  <si>
    <t>Indefinit</t>
  </si>
  <si>
    <t>Nacionalitat espanyola</t>
  </si>
  <si>
    <t>Nacionalitat estrangera</t>
  </si>
  <si>
    <t>5. Guany mitjà anual per persona treballadora, sexe i tipus de contracte. 2016-2020</t>
  </si>
  <si>
    <t>7. Guany per hora normal de treball, sexe i duració del contracte. 2016-2020</t>
  </si>
  <si>
    <t>7. Ganancia por hora normal de trabajo, sexo y duración del contrato. 2016-2020</t>
  </si>
  <si>
    <t>De 25 a 34 anys</t>
  </si>
  <si>
    <t>De 45 a 54 anys</t>
  </si>
  <si>
    <t>De 35 a 44 anys</t>
  </si>
  <si>
    <t>Comunidad Valenciana</t>
  </si>
  <si>
    <t>Ambos sexos</t>
  </si>
  <si>
    <t>Mujeres</t>
  </si>
  <si>
    <t>Hombres</t>
  </si>
  <si>
    <t>(Mujeres - Hombres) / Hombres</t>
  </si>
  <si>
    <t>Media Anual</t>
  </si>
  <si>
    <t>1. Distribución salarial por sexo y comunidad autónoma, media y percentiles. 2016-2020</t>
  </si>
  <si>
    <t>1. Distribució salarial per sexe i comunitat autònoma, mitjana i percentils. 2016-2020</t>
  </si>
  <si>
    <t>6. Guany mitjà anual per persona treballadora, sexe i nacionalitat. 2016-2020</t>
  </si>
  <si>
    <t>6. Ganancia media anual por persona trabajadora, sexo y nacionalidad. 2016-2020</t>
  </si>
  <si>
    <t>8. Guany per hora normal de treball, sexe i sector d'activitat. 2016-2020</t>
  </si>
  <si>
    <t>8. Ganancia por hora normal de trabajo, sexo y sector de actividad. 2016-2020</t>
  </si>
  <si>
    <t>9. Ganancia por hora normal de trabajo, sexo y ocupación. 2016-2020</t>
  </si>
  <si>
    <t>9. Guany per hora normal de treball, sexe i ocupació. 2016-2020</t>
  </si>
  <si>
    <t>Nota: Datos expresados en euros.</t>
  </si>
  <si>
    <t>Menos de 25 años</t>
  </si>
  <si>
    <t>De 25 a 34 años</t>
  </si>
  <si>
    <t>De 35 a 44 años</t>
  </si>
  <si>
    <t>De 45 a 54 años</t>
  </si>
  <si>
    <t>55 y más años</t>
  </si>
  <si>
    <t>55 i més anys</t>
  </si>
  <si>
    <t>España</t>
  </si>
  <si>
    <t>C.V. respecto a España</t>
  </si>
  <si>
    <t>C.V. respecte a Espanya</t>
  </si>
  <si>
    <t>Media anual</t>
  </si>
  <si>
    <t>Indefinido</t>
  </si>
  <si>
    <t>Nacionalidad española</t>
  </si>
  <si>
    <t>Nacionalidad extranjera</t>
  </si>
  <si>
    <t>4. Guany mitjà anual per persona treballadora, sexe i especialització del lloc de treball. 2016-2020</t>
  </si>
  <si>
    <t>4. Ganancia media anual por persona trabajadora, sexo y especialización del lugar de trabajo. 2016-2020</t>
  </si>
  <si>
    <t>5. Ganancia media anual por persona trabajadora, sexo y tipo de contrato. 2016-2020</t>
  </si>
  <si>
    <t>3. Guany mitjà anual per persona treballadora, sexe i sector d'activitat. 2016-2020</t>
  </si>
  <si>
    <t>3. Ganancia media anual por persona trabajadora, sexo y sector de actividad. 2016-2020</t>
  </si>
  <si>
    <t>Fuente: Encuesta de Estructura Salarial. Instituto Nacional de Estadística.</t>
  </si>
  <si>
    <t>Font: Enquesta d'Estructura Salarial. Institut Nacional d'Estadística.</t>
  </si>
  <si>
    <t>Totes les ocupacions</t>
  </si>
  <si>
    <t>Todas las ocupaciones</t>
  </si>
  <si>
    <t>Baja</t>
  </si>
  <si>
    <t>Media</t>
  </si>
  <si>
    <t>Temporal</t>
  </si>
  <si>
    <t>Todas las edades</t>
  </si>
  <si>
    <t>Percentil 10</t>
  </si>
  <si>
    <t>Cuartil inferior</t>
  </si>
  <si>
    <t>Mediana</t>
  </si>
  <si>
    <t>Cuartil superior</t>
  </si>
  <si>
    <t>Percentil 90</t>
  </si>
  <si>
    <t>Quartil inferior</t>
  </si>
  <si>
    <t>Quartil superior</t>
  </si>
  <si>
    <t>Tots els sectors d'activitat</t>
  </si>
  <si>
    <t>Indústria</t>
  </si>
  <si>
    <t>Construcció</t>
  </si>
  <si>
    <t>Serveis</t>
  </si>
  <si>
    <t>Todos los sectores de actividad</t>
  </si>
  <si>
    <t>Industria</t>
  </si>
  <si>
    <t>Construcción</t>
  </si>
  <si>
    <t>Servicios</t>
  </si>
  <si>
    <t>2. Guany mitjà anual per persona treballadora, sexe i grup d'edat. 2016-2020</t>
  </si>
  <si>
    <t>2. Ganancia media anual por persona trabajadora, sexo y grupo de edad. 2016-2020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</si>
</sst>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i/>
      <sz val="8"/>
      <color indexed="8"/>
      <name val="Times New Roman"/>
      <family val="1"/>
    </font>
    <font>
      <sz val="10"/>
      <color indexed="8"/>
      <name val="Arial"/>
      <family val="2"/>
    </font>
    <font>
      <sz val="9"/>
      <name val="Times New Roman"/>
      <family val="1"/>
    </font>
    <font>
      <b/>
      <sz val="7.5"/>
      <name val="Times New Roman"/>
      <family val="1"/>
    </font>
    <font>
      <i/>
      <sz val="8"/>
      <name val="Times New Roman"/>
      <family val="1"/>
    </font>
    <font>
      <i/>
      <sz val="9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2" fillId="0" borderId="0"/>
    <xf numFmtId="0" fontId="7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3" fontId="6" fillId="0" borderId="0" xfId="2" applyNumberFormat="1" applyFont="1" applyFill="1" applyBorder="1" applyAlignment="1"/>
    <xf numFmtId="0" fontId="4" fillId="0" borderId="0" xfId="0" applyFont="1" applyAlignment="1">
      <alignment horizontal="left"/>
    </xf>
    <xf numFmtId="0" fontId="8" fillId="0" borderId="0" xfId="0" applyFont="1"/>
    <xf numFmtId="0" fontId="5" fillId="0" borderId="0" xfId="0" applyFont="1" applyFill="1" applyAlignment="1">
      <alignment vertical="center"/>
    </xf>
    <xf numFmtId="0" fontId="4" fillId="0" borderId="0" xfId="0" applyFont="1" applyAlignment="1"/>
    <xf numFmtId="10" fontId="4" fillId="0" borderId="0" xfId="0" applyNumberFormat="1" applyFont="1"/>
    <xf numFmtId="0" fontId="3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/>
    <xf numFmtId="0" fontId="4" fillId="0" borderId="0" xfId="0" applyFont="1" applyFill="1" applyAlignment="1">
      <alignment horizontal="left" vertical="center"/>
    </xf>
    <xf numFmtId="0" fontId="1" fillId="0" borderId="0" xfId="0" applyFont="1" applyAlignment="1"/>
    <xf numFmtId="0" fontId="3" fillId="2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right" vertical="center"/>
    </xf>
    <xf numFmtId="10" fontId="4" fillId="0" borderId="0" xfId="0" applyNumberFormat="1" applyFont="1" applyAlignment="1">
      <alignment vertical="center"/>
    </xf>
    <xf numFmtId="165" fontId="4" fillId="0" borderId="0" xfId="3" applyNumberFormat="1" applyFont="1" applyFill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3" fontId="6" fillId="0" borderId="0" xfId="2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/>
    </xf>
    <xf numFmtId="0" fontId="4" fillId="0" borderId="0" xfId="0" applyFont="1" applyFill="1" applyAlignment="1">
      <alignment horizontal="left" vertical="center" wrapText="1" indent="1"/>
    </xf>
    <xf numFmtId="0" fontId="4" fillId="0" borderId="0" xfId="0" applyFont="1" applyFill="1" applyAlignment="1">
      <alignment horizontal="left" wrapText="1" inden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10" fontId="4" fillId="0" borderId="0" xfId="0" applyNumberFormat="1" applyFont="1" applyFill="1" applyAlignment="1">
      <alignment horizontal="right" vertical="center"/>
    </xf>
    <xf numFmtId="10" fontId="4" fillId="0" borderId="0" xfId="3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/>
    </xf>
  </cellXfs>
  <cellStyles count="4">
    <cellStyle name="Normal" xfId="0" builtinId="0"/>
    <cellStyle name="Normal 2" xfId="1"/>
    <cellStyle name="Normal_3" xfId="2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>
      <selection activeCell="A3" sqref="A3"/>
    </sheetView>
  </sheetViews>
  <sheetFormatPr baseColWidth="10" defaultRowHeight="12.75" x14ac:dyDescent="0.2"/>
  <cols>
    <col min="1" max="1" width="87" style="1" bestFit="1" customWidth="1"/>
    <col min="2" max="16384" width="11.42578125" style="1"/>
  </cols>
  <sheetData>
    <row r="1" spans="1:1" x14ac:dyDescent="0.2">
      <c r="A1" s="33"/>
    </row>
    <row r="2" spans="1:1" x14ac:dyDescent="0.2">
      <c r="A2" s="34" t="s">
        <v>7</v>
      </c>
    </row>
    <row r="3" spans="1:1" x14ac:dyDescent="0.2">
      <c r="A3" s="33"/>
    </row>
    <row r="4" spans="1:1" x14ac:dyDescent="0.2">
      <c r="A4" s="33" t="s">
        <v>34</v>
      </c>
    </row>
    <row r="5" spans="1:1" x14ac:dyDescent="0.2">
      <c r="A5" s="33" t="s">
        <v>83</v>
      </c>
    </row>
    <row r="6" spans="1:1" x14ac:dyDescent="0.2">
      <c r="A6" s="33" t="s">
        <v>58</v>
      </c>
    </row>
    <row r="7" spans="1:1" x14ac:dyDescent="0.2">
      <c r="A7" s="33" t="s">
        <v>55</v>
      </c>
    </row>
    <row r="8" spans="1:1" x14ac:dyDescent="0.2">
      <c r="A8" s="33" t="s">
        <v>21</v>
      </c>
    </row>
    <row r="9" spans="1:1" x14ac:dyDescent="0.2">
      <c r="A9" s="17" t="s">
        <v>35</v>
      </c>
    </row>
    <row r="10" spans="1:1" x14ac:dyDescent="0.2">
      <c r="A10" s="33" t="s">
        <v>22</v>
      </c>
    </row>
    <row r="11" spans="1:1" x14ac:dyDescent="0.2">
      <c r="A11" s="33" t="s">
        <v>37</v>
      </c>
    </row>
    <row r="12" spans="1:1" x14ac:dyDescent="0.2">
      <c r="A12" s="33" t="s">
        <v>40</v>
      </c>
    </row>
  </sheetData>
  <phoneticPr fontId="2" type="noConversion"/>
  <pageMargins left="0.19685039370078741" right="0.19685039370078741" top="0.39370078740157483" bottom="0.39370078740157483" header="0" footer="0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0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27.7109375" style="6" customWidth="1"/>
    <col min="3" max="17" width="12.7109375" style="1" customWidth="1"/>
    <col min="18" max="16384" width="11.42578125" style="1"/>
  </cols>
  <sheetData>
    <row r="1" spans="1:17" x14ac:dyDescent="0.2">
      <c r="A1" s="24" t="s">
        <v>37</v>
      </c>
      <c r="B1" s="24"/>
    </row>
    <row r="2" spans="1:17" x14ac:dyDescent="0.2">
      <c r="A2" s="25" t="s">
        <v>38</v>
      </c>
      <c r="B2" s="24"/>
    </row>
    <row r="3" spans="1:17" x14ac:dyDescent="0.2">
      <c r="A3" s="1"/>
      <c r="B3" s="1"/>
    </row>
    <row r="4" spans="1:17" customFormat="1" ht="19.5" customHeight="1" x14ac:dyDescent="0.2">
      <c r="A4" s="39"/>
      <c r="B4" s="3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customFormat="1" ht="27" customHeight="1" x14ac:dyDescent="0.2">
      <c r="A5" s="41"/>
      <c r="B5" s="39"/>
      <c r="C5" s="35" t="s">
        <v>6</v>
      </c>
      <c r="D5" s="35" t="s">
        <v>0</v>
      </c>
      <c r="E5" s="35" t="s">
        <v>5</v>
      </c>
      <c r="F5" s="35" t="s">
        <v>6</v>
      </c>
      <c r="G5" s="35" t="s">
        <v>0</v>
      </c>
      <c r="H5" s="35" t="s">
        <v>5</v>
      </c>
      <c r="I5" s="35" t="s">
        <v>6</v>
      </c>
      <c r="J5" s="35" t="s">
        <v>0</v>
      </c>
      <c r="K5" s="35" t="s">
        <v>5</v>
      </c>
      <c r="L5" s="35" t="s">
        <v>6</v>
      </c>
      <c r="M5" s="35" t="s">
        <v>0</v>
      </c>
      <c r="N5" s="35" t="s">
        <v>5</v>
      </c>
      <c r="O5" s="35" t="s">
        <v>6</v>
      </c>
      <c r="P5" s="35" t="s">
        <v>0</v>
      </c>
      <c r="Q5" s="35" t="s">
        <v>5</v>
      </c>
    </row>
    <row r="6" spans="1:17" customFormat="1" ht="27" customHeight="1" x14ac:dyDescent="0.2">
      <c r="A6" s="41" t="s">
        <v>15</v>
      </c>
      <c r="B6" s="39" t="s">
        <v>51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customFormat="1" x14ac:dyDescent="0.2">
      <c r="A7" s="11" t="s">
        <v>3</v>
      </c>
      <c r="B7" s="11" t="s">
        <v>28</v>
      </c>
      <c r="C7" s="12"/>
      <c r="D7" s="12"/>
      <c r="E7" s="10"/>
      <c r="F7" s="12"/>
      <c r="G7" s="12"/>
      <c r="H7" s="10"/>
      <c r="I7" s="12"/>
      <c r="J7" s="12"/>
      <c r="K7" s="10"/>
      <c r="L7" s="12"/>
      <c r="M7" s="12"/>
      <c r="N7" s="10"/>
      <c r="O7" s="12"/>
      <c r="P7" s="12"/>
      <c r="Q7" s="10"/>
    </row>
    <row r="8" spans="1:17" customFormat="1" x14ac:dyDescent="0.2">
      <c r="A8" s="44" t="s">
        <v>75</v>
      </c>
      <c r="B8" s="44" t="s">
        <v>79</v>
      </c>
      <c r="C8" s="20">
        <v>14.88</v>
      </c>
      <c r="D8" s="20">
        <v>13.79</v>
      </c>
      <c r="E8" s="21">
        <f>+D8/C8</f>
        <v>0.92674731182795689</v>
      </c>
      <c r="F8" s="20">
        <v>15.13</v>
      </c>
      <c r="G8" s="20">
        <v>13.92</v>
      </c>
      <c r="H8" s="21">
        <f>+G8/F8</f>
        <v>0.92002643754130864</v>
      </c>
      <c r="I8" s="20">
        <v>15.54</v>
      </c>
      <c r="J8" s="20">
        <v>14.38</v>
      </c>
      <c r="K8" s="21">
        <f>+J8/I8</f>
        <v>0.92535392535392547</v>
      </c>
      <c r="L8" s="20">
        <v>15.85</v>
      </c>
      <c r="M8" s="20">
        <v>14.54</v>
      </c>
      <c r="N8" s="21">
        <f>+M8/L8</f>
        <v>0.91735015772870654</v>
      </c>
      <c r="O8" s="20">
        <v>16.149999999999999</v>
      </c>
      <c r="P8" s="20">
        <v>14.82</v>
      </c>
      <c r="Q8" s="21">
        <f>+P8/O8</f>
        <v>0.91764705882352948</v>
      </c>
    </row>
    <row r="9" spans="1:17" customFormat="1" x14ac:dyDescent="0.2">
      <c r="A9" s="44" t="s">
        <v>76</v>
      </c>
      <c r="B9" s="44" t="s">
        <v>80</v>
      </c>
      <c r="C9" s="20">
        <v>16.350000000000001</v>
      </c>
      <c r="D9" s="20">
        <v>14.1</v>
      </c>
      <c r="E9" s="21">
        <f t="shared" ref="E9:E21" si="0">+D9/C9</f>
        <v>0.86238532110091737</v>
      </c>
      <c r="F9" s="20">
        <v>16.579999999999998</v>
      </c>
      <c r="G9" s="20">
        <v>14.24</v>
      </c>
      <c r="H9" s="21">
        <f>+G9/F9</f>
        <v>0.85886610373944516</v>
      </c>
      <c r="I9" s="20">
        <v>16.84</v>
      </c>
      <c r="J9" s="20">
        <v>14.59</v>
      </c>
      <c r="K9" s="21">
        <f>+J9/I9</f>
        <v>0.86638954869358664</v>
      </c>
      <c r="L9" s="20">
        <v>16.86</v>
      </c>
      <c r="M9" s="20">
        <v>14.75</v>
      </c>
      <c r="N9" s="21">
        <f>+M9/L9</f>
        <v>0.8748517200474496</v>
      </c>
      <c r="O9" s="20">
        <v>16.989999999999998</v>
      </c>
      <c r="P9" s="20">
        <v>14.74</v>
      </c>
      <c r="Q9" s="21">
        <f>+P9/O9</f>
        <v>0.86756915832842862</v>
      </c>
    </row>
    <row r="10" spans="1:17" customFormat="1" x14ac:dyDescent="0.2">
      <c r="A10" s="44" t="s">
        <v>77</v>
      </c>
      <c r="B10" s="44" t="s">
        <v>81</v>
      </c>
      <c r="C10" s="20">
        <v>13.26</v>
      </c>
      <c r="D10" s="20">
        <v>12.07</v>
      </c>
      <c r="E10" s="21">
        <f t="shared" si="0"/>
        <v>0.91025641025641024</v>
      </c>
      <c r="F10" s="20">
        <v>13.47</v>
      </c>
      <c r="G10" s="20">
        <v>12.53</v>
      </c>
      <c r="H10" s="21">
        <f>+G10/F10</f>
        <v>0.93021529324424634</v>
      </c>
      <c r="I10" s="20">
        <v>13.65</v>
      </c>
      <c r="J10" s="20">
        <v>12.41</v>
      </c>
      <c r="K10" s="21">
        <f>+J10/I10</f>
        <v>0.90915750915750915</v>
      </c>
      <c r="L10" s="20">
        <v>13.51</v>
      </c>
      <c r="M10" s="20">
        <v>12.56</v>
      </c>
      <c r="N10" s="21">
        <f>+M10/L10</f>
        <v>0.92968171724648418</v>
      </c>
      <c r="O10" s="20">
        <v>13.69</v>
      </c>
      <c r="P10" s="20">
        <v>12.61</v>
      </c>
      <c r="Q10" s="21">
        <f>+P10/O10</f>
        <v>0.92111029948867784</v>
      </c>
    </row>
    <row r="11" spans="1:17" customFormat="1" x14ac:dyDescent="0.2">
      <c r="A11" s="44" t="s">
        <v>78</v>
      </c>
      <c r="B11" s="44" t="s">
        <v>82</v>
      </c>
      <c r="C11" s="20">
        <v>14.69</v>
      </c>
      <c r="D11" s="20">
        <v>13.83</v>
      </c>
      <c r="E11" s="21">
        <f t="shared" si="0"/>
        <v>0.94145677331518041</v>
      </c>
      <c r="F11" s="20">
        <v>14.95</v>
      </c>
      <c r="G11" s="20">
        <v>13.95</v>
      </c>
      <c r="H11" s="21">
        <f>+G11/F11</f>
        <v>0.93311036789297663</v>
      </c>
      <c r="I11" s="20">
        <v>15.43</v>
      </c>
      <c r="J11" s="20">
        <v>14.49</v>
      </c>
      <c r="K11" s="21">
        <f>+J11/I11</f>
        <v>0.93907971484121844</v>
      </c>
      <c r="L11" s="20">
        <v>15.85</v>
      </c>
      <c r="M11" s="20">
        <v>14.66</v>
      </c>
      <c r="N11" s="21">
        <f>+M11/L11</f>
        <v>0.92492113564668776</v>
      </c>
      <c r="O11" s="20">
        <v>16.18</v>
      </c>
      <c r="P11" s="20">
        <v>15.04</v>
      </c>
      <c r="Q11" s="21">
        <f>+P11/O11</f>
        <v>0.92954264524103825</v>
      </c>
    </row>
    <row r="12" spans="1:17" customFormat="1" x14ac:dyDescent="0.2">
      <c r="A12" s="4" t="s">
        <v>2</v>
      </c>
      <c r="B12" s="4" t="s">
        <v>29</v>
      </c>
      <c r="C12" s="20"/>
      <c r="D12" s="20"/>
      <c r="E12" s="21"/>
      <c r="F12" s="20"/>
      <c r="G12" s="20"/>
      <c r="H12" s="21"/>
      <c r="I12" s="20"/>
      <c r="J12" s="20"/>
      <c r="K12" s="21"/>
      <c r="L12" s="20"/>
      <c r="M12" s="20"/>
      <c r="N12" s="21"/>
      <c r="O12" s="20"/>
      <c r="P12" s="20"/>
      <c r="Q12" s="21"/>
    </row>
    <row r="13" spans="1:17" customFormat="1" x14ac:dyDescent="0.2">
      <c r="A13" s="44" t="s">
        <v>75</v>
      </c>
      <c r="B13" s="44" t="s">
        <v>79</v>
      </c>
      <c r="C13" s="20">
        <v>13.6</v>
      </c>
      <c r="D13" s="20">
        <v>12.61</v>
      </c>
      <c r="E13" s="21">
        <f t="shared" si="0"/>
        <v>0.92720588235294121</v>
      </c>
      <c r="F13" s="20">
        <v>13.93</v>
      </c>
      <c r="G13" s="20">
        <v>12.81</v>
      </c>
      <c r="H13" s="21">
        <f>+G13/F13</f>
        <v>0.91959798994974884</v>
      </c>
      <c r="I13" s="20">
        <v>14.36</v>
      </c>
      <c r="J13" s="20">
        <v>13.23</v>
      </c>
      <c r="K13" s="21">
        <f>+J13/I13</f>
        <v>0.92130919220055718</v>
      </c>
      <c r="L13" s="20">
        <v>14.92</v>
      </c>
      <c r="M13" s="20">
        <v>13.6</v>
      </c>
      <c r="N13" s="21">
        <f>+M13/L13</f>
        <v>0.9115281501340482</v>
      </c>
      <c r="O13" s="20">
        <v>15.22</v>
      </c>
      <c r="P13" s="20">
        <v>13.78</v>
      </c>
      <c r="Q13" s="21">
        <f>+P13/O13</f>
        <v>0.90538764783180015</v>
      </c>
    </row>
    <row r="14" spans="1:17" customFormat="1" x14ac:dyDescent="0.2">
      <c r="A14" s="44" t="s">
        <v>76</v>
      </c>
      <c r="B14" s="44" t="s">
        <v>80</v>
      </c>
      <c r="C14" s="20">
        <v>14.11</v>
      </c>
      <c r="D14" s="20">
        <v>11.8</v>
      </c>
      <c r="E14" s="21">
        <f t="shared" si="0"/>
        <v>0.83628632175761874</v>
      </c>
      <c r="F14" s="20">
        <v>14.51</v>
      </c>
      <c r="G14" s="20">
        <v>12.24</v>
      </c>
      <c r="H14" s="21">
        <f>+G14/F14</f>
        <v>0.84355616815988976</v>
      </c>
      <c r="I14" s="20">
        <v>14.63</v>
      </c>
      <c r="J14" s="20">
        <v>12.27</v>
      </c>
      <c r="K14" s="21">
        <f>+J14/I14</f>
        <v>0.83868762816131226</v>
      </c>
      <c r="L14" s="20">
        <v>14.97</v>
      </c>
      <c r="M14" s="20">
        <v>12.62</v>
      </c>
      <c r="N14" s="21">
        <f>+M14/L14</f>
        <v>0.84301937207748823</v>
      </c>
      <c r="O14" s="20">
        <v>15.21</v>
      </c>
      <c r="P14" s="20">
        <v>12.73</v>
      </c>
      <c r="Q14" s="21">
        <f>+P14/O14</f>
        <v>0.83694937541091385</v>
      </c>
    </row>
    <row r="15" spans="1:17" customFormat="1" x14ac:dyDescent="0.2">
      <c r="A15" s="44" t="s">
        <v>77</v>
      </c>
      <c r="B15" s="44" t="s">
        <v>81</v>
      </c>
      <c r="C15" s="20">
        <v>13.24</v>
      </c>
      <c r="D15" s="20">
        <v>11.83</v>
      </c>
      <c r="E15" s="21">
        <f t="shared" si="0"/>
        <v>0.89350453172205435</v>
      </c>
      <c r="F15" s="20">
        <v>13.54</v>
      </c>
      <c r="G15" s="20">
        <v>12.08</v>
      </c>
      <c r="H15" s="21">
        <f>+G15/F15</f>
        <v>0.89217134416543575</v>
      </c>
      <c r="I15" s="20">
        <v>14.15</v>
      </c>
      <c r="J15" s="20">
        <v>0</v>
      </c>
      <c r="K15" s="21">
        <f>+J15/I15</f>
        <v>0</v>
      </c>
      <c r="L15" s="20">
        <v>13.96</v>
      </c>
      <c r="M15" s="20">
        <v>12.71</v>
      </c>
      <c r="N15" s="21">
        <f>+M15/L15</f>
        <v>0.91045845272206305</v>
      </c>
      <c r="O15" s="20">
        <v>13.94</v>
      </c>
      <c r="P15" s="20">
        <v>12.7</v>
      </c>
      <c r="Q15" s="21">
        <f>+P15/O15</f>
        <v>0.91104734576757529</v>
      </c>
    </row>
    <row r="16" spans="1:17" customFormat="1" x14ac:dyDescent="0.2">
      <c r="A16" s="44" t="s">
        <v>78</v>
      </c>
      <c r="B16" s="44" t="s">
        <v>82</v>
      </c>
      <c r="C16" s="20">
        <v>13.56</v>
      </c>
      <c r="D16" s="20">
        <v>12.74</v>
      </c>
      <c r="E16" s="21">
        <f t="shared" si="0"/>
        <v>0.93952802359882004</v>
      </c>
      <c r="F16" s="20">
        <v>13.88</v>
      </c>
      <c r="G16" s="20">
        <v>12.9</v>
      </c>
      <c r="H16" s="21">
        <f>+G16/F16</f>
        <v>0.92939481268011526</v>
      </c>
      <c r="I16" s="20">
        <v>14.33</v>
      </c>
      <c r="J16" s="20">
        <v>13.38</v>
      </c>
      <c r="K16" s="21">
        <f>+J16/I16</f>
        <v>0.93370551290997916</v>
      </c>
      <c r="L16" s="20">
        <v>14.93</v>
      </c>
      <c r="M16" s="20">
        <v>13.74</v>
      </c>
      <c r="N16" s="21">
        <f>+M16/L16</f>
        <v>0.92029470864032148</v>
      </c>
      <c r="O16" s="20">
        <v>15.24</v>
      </c>
      <c r="P16" s="20">
        <v>13.94</v>
      </c>
      <c r="Q16" s="21">
        <f>+P16/O16</f>
        <v>0.91469816272965876</v>
      </c>
    </row>
    <row r="17" spans="1:17" customFormat="1" x14ac:dyDescent="0.2">
      <c r="A17" s="4" t="s">
        <v>1</v>
      </c>
      <c r="B17" s="4" t="s">
        <v>30</v>
      </c>
      <c r="C17" s="20"/>
      <c r="D17" s="20"/>
      <c r="E17" s="21"/>
      <c r="F17" s="20"/>
      <c r="G17" s="20"/>
      <c r="H17" s="21"/>
      <c r="I17" s="20"/>
      <c r="J17" s="20"/>
      <c r="K17" s="21"/>
      <c r="L17" s="20"/>
      <c r="M17" s="20"/>
      <c r="N17" s="21"/>
      <c r="O17" s="20"/>
      <c r="P17" s="20"/>
      <c r="Q17" s="21"/>
    </row>
    <row r="18" spans="1:17" customFormat="1" x14ac:dyDescent="0.2">
      <c r="A18" s="44" t="s">
        <v>75</v>
      </c>
      <c r="B18" s="44" t="s">
        <v>79</v>
      </c>
      <c r="C18" s="20">
        <v>15.94</v>
      </c>
      <c r="D18" s="20">
        <v>14.74</v>
      </c>
      <c r="E18" s="21">
        <f t="shared" si="0"/>
        <v>0.92471769134253456</v>
      </c>
      <c r="F18" s="20">
        <v>16.100000000000001</v>
      </c>
      <c r="G18" s="20">
        <v>14.8</v>
      </c>
      <c r="H18" s="21">
        <f>+G18/F18</f>
        <v>0.91925465838509313</v>
      </c>
      <c r="I18" s="20">
        <v>16.52</v>
      </c>
      <c r="J18" s="20">
        <v>15.25</v>
      </c>
      <c r="K18" s="21">
        <f>+J18/I18</f>
        <v>0.92312348668280875</v>
      </c>
      <c r="L18" s="20">
        <v>16.63</v>
      </c>
      <c r="M18" s="20">
        <v>15.29</v>
      </c>
      <c r="N18" s="21">
        <f>+M18/L18</f>
        <v>0.91942273000601327</v>
      </c>
      <c r="O18" s="20">
        <v>16.920000000000002</v>
      </c>
      <c r="P18" s="20">
        <v>15.66</v>
      </c>
      <c r="Q18" s="21">
        <f>+P18/O18</f>
        <v>0.92553191489361697</v>
      </c>
    </row>
    <row r="19" spans="1:17" customFormat="1" x14ac:dyDescent="0.2">
      <c r="A19" s="44" t="s">
        <v>76</v>
      </c>
      <c r="B19" s="44" t="s">
        <v>80</v>
      </c>
      <c r="C19" s="20">
        <v>17.079999999999998</v>
      </c>
      <c r="D19" s="20">
        <v>14.89</v>
      </c>
      <c r="E19" s="21">
        <f t="shared" si="0"/>
        <v>0.87177985948477765</v>
      </c>
      <c r="F19" s="20">
        <v>17.25</v>
      </c>
      <c r="G19" s="20">
        <v>14.88</v>
      </c>
      <c r="H19" s="21">
        <f>+G19/F19</f>
        <v>0.86260869565217391</v>
      </c>
      <c r="I19" s="20">
        <v>17.579999999999998</v>
      </c>
      <c r="J19" s="20">
        <v>15.34</v>
      </c>
      <c r="K19" s="21">
        <f>+J19/I19</f>
        <v>0.87258248009101258</v>
      </c>
      <c r="L19" s="20">
        <v>17.5</v>
      </c>
      <c r="M19" s="20">
        <v>15.45</v>
      </c>
      <c r="N19" s="21">
        <f>+M19/L19</f>
        <v>0.88285714285714278</v>
      </c>
      <c r="O19" s="20">
        <v>17.59</v>
      </c>
      <c r="P19" s="20">
        <v>15.44</v>
      </c>
      <c r="Q19" s="21">
        <f>+P19/O19</f>
        <v>0.87777146105741899</v>
      </c>
    </row>
    <row r="20" spans="1:17" customFormat="1" x14ac:dyDescent="0.2">
      <c r="A20" s="44" t="s">
        <v>77</v>
      </c>
      <c r="B20" s="44" t="s">
        <v>81</v>
      </c>
      <c r="C20" s="20">
        <v>13.26</v>
      </c>
      <c r="D20" s="20">
        <v>12.11</v>
      </c>
      <c r="E20" s="21">
        <f t="shared" si="0"/>
        <v>0.9132730015082956</v>
      </c>
      <c r="F20" s="20">
        <v>13.46</v>
      </c>
      <c r="G20" s="20">
        <v>12.6</v>
      </c>
      <c r="H20" s="21">
        <f>+G20/F20</f>
        <v>0.93610698365527478</v>
      </c>
      <c r="I20" s="20">
        <v>13.59</v>
      </c>
      <c r="J20" s="20">
        <v>12.48</v>
      </c>
      <c r="K20" s="21">
        <f>+J20/I20</f>
        <v>0.91832229580573954</v>
      </c>
      <c r="L20" s="20">
        <v>13.45</v>
      </c>
      <c r="M20" s="20">
        <v>12.54</v>
      </c>
      <c r="N20" s="21">
        <f>+M20/L20</f>
        <v>0.93234200743494422</v>
      </c>
      <c r="O20" s="20">
        <v>13.66</v>
      </c>
      <c r="P20" s="20">
        <v>12.59</v>
      </c>
      <c r="Q20" s="21">
        <f>+P20/O20</f>
        <v>0.92166910688140558</v>
      </c>
    </row>
    <row r="21" spans="1:17" customFormat="1" x14ac:dyDescent="0.2">
      <c r="A21" s="44" t="s">
        <v>78</v>
      </c>
      <c r="B21" s="44" t="s">
        <v>82</v>
      </c>
      <c r="C21" s="20">
        <v>15.92</v>
      </c>
      <c r="D21" s="20">
        <v>15.02</v>
      </c>
      <c r="E21" s="21">
        <f t="shared" si="0"/>
        <v>0.94346733668341709</v>
      </c>
      <c r="F21" s="20">
        <v>16.11</v>
      </c>
      <c r="G21" s="20">
        <v>15.1</v>
      </c>
      <c r="H21" s="21">
        <f>+G21/F21</f>
        <v>0.9373060211049038</v>
      </c>
      <c r="I21" s="20">
        <v>16.63</v>
      </c>
      <c r="J21" s="20">
        <v>15.65</v>
      </c>
      <c r="K21" s="21">
        <f>+J21/I21</f>
        <v>0.94107035478051726</v>
      </c>
      <c r="L21" s="20">
        <v>16.86</v>
      </c>
      <c r="M21" s="20">
        <v>15.68</v>
      </c>
      <c r="N21" s="21">
        <f>+M21/L21</f>
        <v>0.93001186239620404</v>
      </c>
      <c r="O21" s="20">
        <v>17.22</v>
      </c>
      <c r="P21" s="20">
        <v>16.25</v>
      </c>
      <c r="Q21" s="21">
        <f>+P21/O21</f>
        <v>0.94367015098722418</v>
      </c>
    </row>
    <row r="22" spans="1:17" customFormat="1" x14ac:dyDescent="0.2">
      <c r="A22" s="2" t="s">
        <v>9</v>
      </c>
      <c r="B22" s="2" t="s">
        <v>31</v>
      </c>
      <c r="C22" s="20"/>
      <c r="D22" s="20"/>
      <c r="E22" s="21"/>
      <c r="F22" s="20"/>
      <c r="G22" s="20"/>
      <c r="H22" s="21"/>
      <c r="I22" s="20"/>
      <c r="J22" s="20"/>
      <c r="K22" s="21"/>
      <c r="L22" s="20"/>
      <c r="M22" s="20"/>
      <c r="N22" s="21"/>
      <c r="O22" s="20"/>
      <c r="P22" s="20"/>
      <c r="Q22" s="21"/>
    </row>
    <row r="23" spans="1:17" customFormat="1" x14ac:dyDescent="0.2">
      <c r="A23" s="44" t="s">
        <v>75</v>
      </c>
      <c r="B23" s="44" t="s">
        <v>79</v>
      </c>
      <c r="C23" s="43">
        <f>+(C13-C18)/C18</f>
        <v>-0.1468005018820577</v>
      </c>
      <c r="D23" s="43">
        <f>+(D13-D18)/D18</f>
        <v>-0.14450474898236099</v>
      </c>
      <c r="E23" s="21"/>
      <c r="F23" s="43">
        <f>+(F13-F18)/F18</f>
        <v>-0.13478260869565226</v>
      </c>
      <c r="G23" s="43">
        <f>+(G13-G18)/G18</f>
        <v>-0.13445945945945947</v>
      </c>
      <c r="H23" s="21"/>
      <c r="I23" s="43">
        <f>+(I13-I18)/I18</f>
        <v>-0.13075060532687652</v>
      </c>
      <c r="J23" s="43">
        <f>+(J13-J18)/J18</f>
        <v>-0.1324590163934426</v>
      </c>
      <c r="K23" s="21"/>
      <c r="L23" s="43">
        <f>+(L13-L18)/L18</f>
        <v>-0.10282621767889352</v>
      </c>
      <c r="M23" s="43">
        <f>+(M13-M18)/M18</f>
        <v>-0.11052975801177238</v>
      </c>
      <c r="N23" s="21"/>
      <c r="O23" s="43">
        <f t="shared" ref="O23:P26" si="1">+(O13-O18)/O18</f>
        <v>-0.10047281323877073</v>
      </c>
      <c r="P23" s="43">
        <f t="shared" si="1"/>
        <v>-0.120051085568327</v>
      </c>
      <c r="Q23" s="21"/>
    </row>
    <row r="24" spans="1:17" customFormat="1" x14ac:dyDescent="0.2">
      <c r="A24" s="44" t="s">
        <v>76</v>
      </c>
      <c r="B24" s="44" t="s">
        <v>80</v>
      </c>
      <c r="C24" s="43">
        <f t="shared" ref="C24:D26" si="2">+(C14-C19)/C19</f>
        <v>-0.17388758782201399</v>
      </c>
      <c r="D24" s="43">
        <f t="shared" si="2"/>
        <v>-0.20752182672934855</v>
      </c>
      <c r="E24" s="23"/>
      <c r="F24" s="43">
        <f t="shared" ref="F24:G26" si="3">+(F14-F19)/F19</f>
        <v>-0.15884057971014495</v>
      </c>
      <c r="G24" s="43">
        <f t="shared" si="3"/>
        <v>-0.17741935483870971</v>
      </c>
      <c r="H24" s="23"/>
      <c r="I24" s="43">
        <f t="shared" ref="I24:J26" si="4">+(I14-I19)/I19</f>
        <v>-0.16780432309442536</v>
      </c>
      <c r="J24" s="43">
        <f t="shared" si="4"/>
        <v>-0.20013037809647982</v>
      </c>
      <c r="K24" s="23"/>
      <c r="L24" s="43">
        <f t="shared" ref="L24:M26" si="5">+(L14-L19)/L19</f>
        <v>-0.14457142857142855</v>
      </c>
      <c r="M24" s="43">
        <f t="shared" si="5"/>
        <v>-0.18317152103559872</v>
      </c>
      <c r="N24" s="23"/>
      <c r="O24" s="43">
        <f t="shared" si="1"/>
        <v>-0.13530415008527566</v>
      </c>
      <c r="P24" s="43">
        <f t="shared" si="1"/>
        <v>-0.17551813471502586</v>
      </c>
      <c r="Q24" s="23"/>
    </row>
    <row r="25" spans="1:17" customFormat="1" x14ac:dyDescent="0.2">
      <c r="A25" s="44" t="s">
        <v>77</v>
      </c>
      <c r="B25" s="44" t="s">
        <v>81</v>
      </c>
      <c r="C25" s="43">
        <f t="shared" si="2"/>
        <v>-1.5082956259426527E-3</v>
      </c>
      <c r="D25" s="43">
        <f t="shared" si="2"/>
        <v>-2.3121387283236941E-2</v>
      </c>
      <c r="E25" s="23"/>
      <c r="F25" s="43">
        <f t="shared" si="3"/>
        <v>5.9435364041603485E-3</v>
      </c>
      <c r="G25" s="43">
        <f t="shared" si="3"/>
        <v>-4.1269841269841234E-2</v>
      </c>
      <c r="H25" s="23"/>
      <c r="I25" s="43">
        <f t="shared" si="4"/>
        <v>4.120676968359091E-2</v>
      </c>
      <c r="J25" s="43">
        <f t="shared" si="4"/>
        <v>-1</v>
      </c>
      <c r="K25" s="23"/>
      <c r="L25" s="43">
        <f t="shared" si="5"/>
        <v>3.7918215613383016E-2</v>
      </c>
      <c r="M25" s="43">
        <f t="shared" si="5"/>
        <v>1.3556618819776852E-2</v>
      </c>
      <c r="N25" s="23"/>
      <c r="O25" s="43">
        <f t="shared" si="1"/>
        <v>2.0497803806734945E-2</v>
      </c>
      <c r="P25" s="43">
        <f t="shared" si="1"/>
        <v>8.7370929308974929E-3</v>
      </c>
      <c r="Q25" s="23"/>
    </row>
    <row r="26" spans="1:17" customFormat="1" x14ac:dyDescent="0.2">
      <c r="A26" s="44" t="s">
        <v>78</v>
      </c>
      <c r="B26" s="44" t="s">
        <v>82</v>
      </c>
      <c r="C26" s="43">
        <f t="shared" si="2"/>
        <v>-0.14824120603015073</v>
      </c>
      <c r="D26" s="43">
        <f t="shared" si="2"/>
        <v>-0.15179760319573898</v>
      </c>
      <c r="E26" s="23"/>
      <c r="F26" s="43">
        <f t="shared" si="3"/>
        <v>-0.13842333954065789</v>
      </c>
      <c r="G26" s="43">
        <f t="shared" si="3"/>
        <v>-0.14569536423841056</v>
      </c>
      <c r="H26" s="23"/>
      <c r="I26" s="43">
        <f t="shared" si="4"/>
        <v>-0.1383042693926638</v>
      </c>
      <c r="J26" s="43">
        <f t="shared" si="4"/>
        <v>-0.14504792332268368</v>
      </c>
      <c r="K26" s="23"/>
      <c r="L26" s="43">
        <f t="shared" si="5"/>
        <v>-0.11447212336892051</v>
      </c>
      <c r="M26" s="43">
        <f t="shared" si="5"/>
        <v>-0.12372448979591834</v>
      </c>
      <c r="N26" s="23"/>
      <c r="O26" s="43">
        <f t="shared" si="1"/>
        <v>-0.11498257839721247</v>
      </c>
      <c r="P26" s="43">
        <f t="shared" si="1"/>
        <v>-0.14215384615384619</v>
      </c>
      <c r="Q26" s="23"/>
    </row>
    <row r="27" spans="1:17" customFormat="1" x14ac:dyDescent="0.2">
      <c r="A27" s="26" t="s">
        <v>11</v>
      </c>
      <c r="B27" s="26"/>
      <c r="C27" s="7"/>
      <c r="D27" s="7"/>
      <c r="E27" s="7"/>
      <c r="F27" s="7"/>
    </row>
    <row r="28" spans="1:17" customFormat="1" x14ac:dyDescent="0.2">
      <c r="A28" s="26" t="s">
        <v>41</v>
      </c>
      <c r="B28" s="27"/>
      <c r="C28" s="1"/>
      <c r="D28" s="1"/>
      <c r="E28" s="1"/>
      <c r="F28" s="1"/>
    </row>
    <row r="29" spans="1:17" customFormat="1" x14ac:dyDescent="0.2">
      <c r="A29" s="27" t="s">
        <v>61</v>
      </c>
      <c r="B29" s="13"/>
      <c r="C29" s="1"/>
      <c r="D29" s="1"/>
      <c r="E29" s="1"/>
      <c r="F29" s="1"/>
    </row>
    <row r="30" spans="1:17" x14ac:dyDescent="0.2">
      <c r="A30" s="27" t="s">
        <v>60</v>
      </c>
    </row>
  </sheetData>
  <mergeCells count="5">
    <mergeCell ref="O4:Q4"/>
    <mergeCell ref="C4:E4"/>
    <mergeCell ref="F4:H4"/>
    <mergeCell ref="I4:K4"/>
    <mergeCell ref="L4:N4"/>
  </mergeCells>
  <phoneticPr fontId="2" type="noConversion"/>
  <pageMargins left="0" right="0" top="0" bottom="0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A3" sqref="A3"/>
    </sheetView>
  </sheetViews>
  <sheetFormatPr baseColWidth="10" defaultRowHeight="12.75" x14ac:dyDescent="0.2"/>
  <cols>
    <col min="1" max="2" width="27.7109375" style="6" customWidth="1"/>
    <col min="3" max="17" width="12.7109375" style="1" customWidth="1"/>
    <col min="18" max="16384" width="11.42578125" style="1"/>
  </cols>
  <sheetData>
    <row r="1" spans="1:17" x14ac:dyDescent="0.2">
      <c r="A1" s="24" t="s">
        <v>40</v>
      </c>
      <c r="B1" s="24"/>
    </row>
    <row r="2" spans="1:17" x14ac:dyDescent="0.2">
      <c r="A2" s="25" t="s">
        <v>39</v>
      </c>
      <c r="B2" s="24"/>
    </row>
    <row r="3" spans="1:17" x14ac:dyDescent="0.2">
      <c r="A3" s="1"/>
      <c r="B3" s="25"/>
    </row>
    <row r="4" spans="1:17" customFormat="1" ht="19.5" customHeight="1" x14ac:dyDescent="0.2">
      <c r="A4" s="39"/>
      <c r="B4" s="3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customFormat="1" ht="27" customHeight="1" x14ac:dyDescent="0.2">
      <c r="A5" s="41"/>
      <c r="B5" s="39"/>
      <c r="C5" s="35" t="s">
        <v>6</v>
      </c>
      <c r="D5" s="35" t="s">
        <v>0</v>
      </c>
      <c r="E5" s="35" t="s">
        <v>5</v>
      </c>
      <c r="F5" s="35" t="s">
        <v>6</v>
      </c>
      <c r="G5" s="35" t="s">
        <v>0</v>
      </c>
      <c r="H5" s="35" t="s">
        <v>5</v>
      </c>
      <c r="I5" s="35" t="s">
        <v>6</v>
      </c>
      <c r="J5" s="35" t="s">
        <v>0</v>
      </c>
      <c r="K5" s="35" t="s">
        <v>5</v>
      </c>
      <c r="L5" s="35" t="s">
        <v>6</v>
      </c>
      <c r="M5" s="35" t="s">
        <v>0</v>
      </c>
      <c r="N5" s="35" t="s">
        <v>5</v>
      </c>
      <c r="O5" s="35" t="s">
        <v>6</v>
      </c>
      <c r="P5" s="35" t="s">
        <v>0</v>
      </c>
      <c r="Q5" s="35" t="s">
        <v>5</v>
      </c>
    </row>
    <row r="6" spans="1:17" customFormat="1" ht="27" customHeight="1" x14ac:dyDescent="0.2">
      <c r="A6" s="41" t="s">
        <v>15</v>
      </c>
      <c r="B6" s="39" t="s">
        <v>51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customFormat="1" x14ac:dyDescent="0.2">
      <c r="A7" s="11" t="s">
        <v>3</v>
      </c>
      <c r="B7" s="11" t="s">
        <v>28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1:17" customFormat="1" x14ac:dyDescent="0.2">
      <c r="A8" s="38" t="s">
        <v>62</v>
      </c>
      <c r="B8" s="38" t="s">
        <v>63</v>
      </c>
      <c r="C8" s="20">
        <v>14.88</v>
      </c>
      <c r="D8" s="20">
        <v>13.79</v>
      </c>
      <c r="E8" s="10">
        <f>+D8/C8</f>
        <v>0.92674731182795689</v>
      </c>
      <c r="F8" s="20">
        <v>15.13</v>
      </c>
      <c r="G8" s="20">
        <v>13.92</v>
      </c>
      <c r="H8" s="10">
        <f>+G8/F8</f>
        <v>0.92002643754130864</v>
      </c>
      <c r="I8" s="20">
        <v>15.54</v>
      </c>
      <c r="J8" s="20">
        <v>14.38</v>
      </c>
      <c r="K8" s="10">
        <f>+J8/I8</f>
        <v>0.92535392535392547</v>
      </c>
      <c r="L8" s="20">
        <v>15.85</v>
      </c>
      <c r="M8" s="20">
        <v>14.54</v>
      </c>
      <c r="N8" s="42">
        <f>+M8/L8</f>
        <v>0.91735015772870654</v>
      </c>
      <c r="O8" s="20">
        <v>16.149999999999999</v>
      </c>
      <c r="P8" s="20">
        <v>14.82</v>
      </c>
      <c r="Q8" s="42">
        <f>+P8/O8</f>
        <v>0.91764705882352948</v>
      </c>
    </row>
    <row r="9" spans="1:17" customFormat="1" x14ac:dyDescent="0.2">
      <c r="A9" s="38" t="s">
        <v>16</v>
      </c>
      <c r="B9" s="38" t="s">
        <v>16</v>
      </c>
      <c r="C9" s="20">
        <v>20.67</v>
      </c>
      <c r="D9" s="20">
        <v>19.46</v>
      </c>
      <c r="E9" s="10">
        <f t="shared" ref="E9:E21" si="0">+D9/C9</f>
        <v>0.94146105466860175</v>
      </c>
      <c r="F9" s="20">
        <v>20.92</v>
      </c>
      <c r="G9" s="20">
        <v>19.559999999999999</v>
      </c>
      <c r="H9" s="10">
        <f>+G9/F9</f>
        <v>0.9349904397705544</v>
      </c>
      <c r="I9" s="20">
        <v>21.8</v>
      </c>
      <c r="J9" s="20">
        <v>20.09</v>
      </c>
      <c r="K9" s="10">
        <f>+J9/I9</f>
        <v>0.92155963302752286</v>
      </c>
      <c r="L9" s="20">
        <v>21.88</v>
      </c>
      <c r="M9" s="20">
        <v>20.25</v>
      </c>
      <c r="N9" s="42">
        <f>+M9/L9</f>
        <v>0.92550274223034734</v>
      </c>
      <c r="O9" s="20">
        <v>22.56</v>
      </c>
      <c r="P9" s="20">
        <v>20.99</v>
      </c>
      <c r="Q9" s="42">
        <f>+P9/O9</f>
        <v>0.93040780141843971</v>
      </c>
    </row>
    <row r="10" spans="1:17" customFormat="1" x14ac:dyDescent="0.2">
      <c r="A10" s="38" t="s">
        <v>10</v>
      </c>
      <c r="B10" s="38" t="s">
        <v>65</v>
      </c>
      <c r="C10" s="20">
        <v>11.99</v>
      </c>
      <c r="D10" s="20">
        <v>11.51</v>
      </c>
      <c r="E10" s="10">
        <f t="shared" si="0"/>
        <v>0.95996663886572142</v>
      </c>
      <c r="F10" s="20">
        <v>12.16</v>
      </c>
      <c r="G10" s="20">
        <v>11.61</v>
      </c>
      <c r="H10" s="10">
        <f>+G10/F10</f>
        <v>0.9547697368421052</v>
      </c>
      <c r="I10" s="20">
        <v>12.65</v>
      </c>
      <c r="J10" s="20">
        <v>12.26</v>
      </c>
      <c r="K10" s="10">
        <f>+J10/I10</f>
        <v>0.96916996047430826</v>
      </c>
      <c r="L10" s="20">
        <v>12.87</v>
      </c>
      <c r="M10" s="20">
        <v>12.3</v>
      </c>
      <c r="N10" s="42">
        <f>+M10/L10</f>
        <v>0.95571095571095588</v>
      </c>
      <c r="O10" s="20">
        <v>12.86</v>
      </c>
      <c r="P10" s="20">
        <v>12.21</v>
      </c>
      <c r="Q10" s="42">
        <f>+P10/O10</f>
        <v>0.94945567651632978</v>
      </c>
    </row>
    <row r="11" spans="1:17" customFormat="1" x14ac:dyDescent="0.2">
      <c r="A11" s="38" t="s">
        <v>17</v>
      </c>
      <c r="B11" s="38" t="s">
        <v>64</v>
      </c>
      <c r="C11" s="20">
        <v>11.29</v>
      </c>
      <c r="D11" s="20">
        <v>10.57</v>
      </c>
      <c r="E11" s="10">
        <f t="shared" si="0"/>
        <v>0.93622674933569539</v>
      </c>
      <c r="F11" s="20">
        <v>11.45</v>
      </c>
      <c r="G11" s="20">
        <v>10.55</v>
      </c>
      <c r="H11" s="10">
        <f>+G11/F11</f>
        <v>0.92139737991266391</v>
      </c>
      <c r="I11" s="20">
        <v>11.96</v>
      </c>
      <c r="J11" s="20">
        <v>11.23</v>
      </c>
      <c r="K11" s="10">
        <f>+J11/I11</f>
        <v>0.93896321070234112</v>
      </c>
      <c r="L11" s="20">
        <v>12.18</v>
      </c>
      <c r="M11" s="20">
        <v>11.33</v>
      </c>
      <c r="N11" s="42">
        <f>+M11/L11</f>
        <v>0.93021346469622335</v>
      </c>
      <c r="O11" s="20">
        <v>12.13</v>
      </c>
      <c r="P11" s="20">
        <v>11.31</v>
      </c>
      <c r="Q11" s="42">
        <f>+P11/O11</f>
        <v>0.93239901071722997</v>
      </c>
    </row>
    <row r="12" spans="1:17" customFormat="1" x14ac:dyDescent="0.2">
      <c r="A12" s="4" t="s">
        <v>2</v>
      </c>
      <c r="B12" s="4" t="s">
        <v>29</v>
      </c>
      <c r="C12" s="20"/>
      <c r="D12" s="20"/>
      <c r="E12" s="42"/>
      <c r="F12" s="20"/>
      <c r="G12" s="20"/>
      <c r="H12" s="42"/>
      <c r="I12" s="20"/>
      <c r="J12" s="20"/>
      <c r="K12" s="42"/>
      <c r="L12" s="20"/>
      <c r="M12" s="20"/>
      <c r="N12" s="42"/>
      <c r="O12" s="20"/>
      <c r="P12" s="20"/>
      <c r="Q12" s="42"/>
    </row>
    <row r="13" spans="1:17" customFormat="1" x14ac:dyDescent="0.2">
      <c r="A13" s="38" t="s">
        <v>62</v>
      </c>
      <c r="B13" s="38" t="s">
        <v>63</v>
      </c>
      <c r="C13" s="20">
        <v>13.6</v>
      </c>
      <c r="D13" s="20">
        <v>12.61</v>
      </c>
      <c r="E13" s="10">
        <f t="shared" si="0"/>
        <v>0.92720588235294121</v>
      </c>
      <c r="F13" s="20">
        <v>13.93</v>
      </c>
      <c r="G13" s="20">
        <v>12.81</v>
      </c>
      <c r="H13" s="10">
        <f>+G13/F13</f>
        <v>0.91959798994974884</v>
      </c>
      <c r="I13" s="20">
        <v>14.36</v>
      </c>
      <c r="J13" s="20">
        <v>13.23</v>
      </c>
      <c r="K13" s="10">
        <f>+J13/I13</f>
        <v>0.92130919220055718</v>
      </c>
      <c r="L13" s="20">
        <v>14.92</v>
      </c>
      <c r="M13" s="20">
        <v>13.6</v>
      </c>
      <c r="N13" s="42">
        <f>+M13/L13</f>
        <v>0.9115281501340482</v>
      </c>
      <c r="O13" s="20">
        <v>15.22</v>
      </c>
      <c r="P13" s="20">
        <v>13.78</v>
      </c>
      <c r="Q13" s="42">
        <f>+P13/O13</f>
        <v>0.90538764783180015</v>
      </c>
    </row>
    <row r="14" spans="1:17" customFormat="1" x14ac:dyDescent="0.2">
      <c r="A14" s="38" t="s">
        <v>16</v>
      </c>
      <c r="B14" s="38" t="s">
        <v>16</v>
      </c>
      <c r="C14" s="20">
        <v>19.02</v>
      </c>
      <c r="D14" s="20">
        <v>18.190000000000001</v>
      </c>
      <c r="E14" s="10">
        <f t="shared" si="0"/>
        <v>0.95636172450052581</v>
      </c>
      <c r="F14" s="20">
        <v>19.29</v>
      </c>
      <c r="G14" s="20">
        <v>18.16</v>
      </c>
      <c r="H14" s="10">
        <f>+G14/F14</f>
        <v>0.94142042509072066</v>
      </c>
      <c r="I14" s="20">
        <v>20.18</v>
      </c>
      <c r="J14" s="20">
        <v>18.899999999999999</v>
      </c>
      <c r="K14" s="10">
        <f>+J14/I14</f>
        <v>0.93657086223984132</v>
      </c>
      <c r="L14" s="20">
        <v>20.57</v>
      </c>
      <c r="M14" s="20">
        <v>19.32</v>
      </c>
      <c r="N14" s="42">
        <f>+M14/L14</f>
        <v>0.93923189110354888</v>
      </c>
      <c r="O14" s="20">
        <v>21.16</v>
      </c>
      <c r="P14" s="20">
        <v>19.73</v>
      </c>
      <c r="Q14" s="42">
        <f>+P14/O14</f>
        <v>0.93241965973534968</v>
      </c>
    </row>
    <row r="15" spans="1:17" customFormat="1" x14ac:dyDescent="0.2">
      <c r="A15" s="38" t="s">
        <v>10</v>
      </c>
      <c r="B15" s="38" t="s">
        <v>65</v>
      </c>
      <c r="C15" s="20">
        <v>10.64</v>
      </c>
      <c r="D15" s="20">
        <v>10.25</v>
      </c>
      <c r="E15" s="10">
        <f t="shared" si="0"/>
        <v>0.96334586466165406</v>
      </c>
      <c r="F15" s="20">
        <v>10.9</v>
      </c>
      <c r="G15" s="20">
        <v>10.48</v>
      </c>
      <c r="H15" s="10">
        <f>+G15/F15</f>
        <v>0.96146788990825693</v>
      </c>
      <c r="I15" s="20">
        <v>11.33</v>
      </c>
      <c r="J15" s="20">
        <v>11</v>
      </c>
      <c r="K15" s="10">
        <f>+J15/I15</f>
        <v>0.970873786407767</v>
      </c>
      <c r="L15" s="20">
        <v>11.76</v>
      </c>
      <c r="M15" s="20">
        <v>11.01</v>
      </c>
      <c r="N15" s="42">
        <f>+M15/L15</f>
        <v>0.93622448979591832</v>
      </c>
      <c r="O15" s="20">
        <v>11.74</v>
      </c>
      <c r="P15" s="20">
        <v>10.94</v>
      </c>
      <c r="Q15" s="42">
        <f>+P15/O15</f>
        <v>0.93185689948892669</v>
      </c>
    </row>
    <row r="16" spans="1:17" customFormat="1" x14ac:dyDescent="0.2">
      <c r="A16" s="38" t="s">
        <v>17</v>
      </c>
      <c r="B16" s="38" t="s">
        <v>64</v>
      </c>
      <c r="C16" s="20">
        <v>9.65</v>
      </c>
      <c r="D16" s="20">
        <v>8.65</v>
      </c>
      <c r="E16" s="10">
        <f t="shared" si="0"/>
        <v>0.89637305699481862</v>
      </c>
      <c r="F16" s="20">
        <v>9.7899999999999991</v>
      </c>
      <c r="G16" s="20">
        <v>8.7200000000000006</v>
      </c>
      <c r="H16" s="10">
        <f>+G16/F16</f>
        <v>0.89070480081716052</v>
      </c>
      <c r="I16" s="20">
        <v>10.029999999999999</v>
      </c>
      <c r="J16" s="20">
        <v>9.0399999999999991</v>
      </c>
      <c r="K16" s="10">
        <f>+J16/I16</f>
        <v>0.90129611166500501</v>
      </c>
      <c r="L16" s="20">
        <v>10.68</v>
      </c>
      <c r="M16" s="20">
        <v>9.6300000000000008</v>
      </c>
      <c r="N16" s="42">
        <f>+M16/L16</f>
        <v>0.90168539325842711</v>
      </c>
      <c r="O16" s="20">
        <v>10.42</v>
      </c>
      <c r="P16" s="20">
        <v>9.31</v>
      </c>
      <c r="Q16" s="42">
        <f>+P16/O16</f>
        <v>0.89347408829174668</v>
      </c>
    </row>
    <row r="17" spans="1:17" customFormat="1" x14ac:dyDescent="0.2">
      <c r="A17" s="4" t="s">
        <v>1</v>
      </c>
      <c r="B17" s="4" t="s">
        <v>30</v>
      </c>
      <c r="C17" s="20"/>
      <c r="D17" s="20"/>
      <c r="E17" s="42"/>
      <c r="F17" s="20"/>
      <c r="G17" s="20"/>
      <c r="H17" s="42"/>
      <c r="I17" s="20"/>
      <c r="J17" s="20"/>
      <c r="K17" s="42"/>
      <c r="L17" s="20"/>
      <c r="M17" s="20"/>
      <c r="N17" s="42"/>
      <c r="O17" s="20"/>
      <c r="P17" s="20"/>
      <c r="Q17" s="42"/>
    </row>
    <row r="18" spans="1:17" customFormat="1" x14ac:dyDescent="0.2">
      <c r="A18" s="38" t="s">
        <v>62</v>
      </c>
      <c r="B18" s="38" t="s">
        <v>63</v>
      </c>
      <c r="C18" s="20">
        <v>15.94</v>
      </c>
      <c r="D18" s="20">
        <v>14.74</v>
      </c>
      <c r="E18" s="10">
        <f t="shared" si="0"/>
        <v>0.92471769134253456</v>
      </c>
      <c r="F18" s="20">
        <v>16.100000000000001</v>
      </c>
      <c r="G18" s="20">
        <v>14.8</v>
      </c>
      <c r="H18" s="10">
        <f>+G18/F18</f>
        <v>0.91925465838509313</v>
      </c>
      <c r="I18" s="20">
        <v>16.52</v>
      </c>
      <c r="J18" s="20">
        <v>15.25</v>
      </c>
      <c r="K18" s="10">
        <f>+J18/I18</f>
        <v>0.92312348668280875</v>
      </c>
      <c r="L18" s="20">
        <v>16.63</v>
      </c>
      <c r="M18" s="20">
        <v>15.29</v>
      </c>
      <c r="N18" s="42">
        <f>+M18/L18</f>
        <v>0.91942273000601327</v>
      </c>
      <c r="O18" s="20">
        <v>16.920000000000002</v>
      </c>
      <c r="P18" s="20">
        <v>15.66</v>
      </c>
      <c r="Q18" s="42">
        <f>+P18/O18</f>
        <v>0.92553191489361697</v>
      </c>
    </row>
    <row r="19" spans="1:17" customFormat="1" x14ac:dyDescent="0.2">
      <c r="A19" s="38" t="s">
        <v>16</v>
      </c>
      <c r="B19" s="38" t="s">
        <v>16</v>
      </c>
      <c r="C19" s="20">
        <v>22.21</v>
      </c>
      <c r="D19" s="20">
        <v>20.59</v>
      </c>
      <c r="E19" s="10">
        <f t="shared" si="0"/>
        <v>0.92705988293561459</v>
      </c>
      <c r="F19" s="20">
        <v>22.44</v>
      </c>
      <c r="G19" s="20">
        <v>20.82</v>
      </c>
      <c r="H19" s="10">
        <f>+G19/F19</f>
        <v>0.92780748663101598</v>
      </c>
      <c r="I19" s="20">
        <v>23.39</v>
      </c>
      <c r="J19" s="20">
        <v>21.12</v>
      </c>
      <c r="K19" s="10">
        <f>+J19/I19</f>
        <v>0.90294997862334336</v>
      </c>
      <c r="L19" s="20">
        <v>23.17</v>
      </c>
      <c r="M19" s="20">
        <v>21.12</v>
      </c>
      <c r="N19" s="42">
        <f>+M19/L19</f>
        <v>0.91152352179542506</v>
      </c>
      <c r="O19" s="20">
        <v>23.95</v>
      </c>
      <c r="P19" s="20">
        <v>22.2</v>
      </c>
      <c r="Q19" s="42">
        <f>+P19/O19</f>
        <v>0.92693110647181631</v>
      </c>
    </row>
    <row r="20" spans="1:17" customFormat="1" x14ac:dyDescent="0.2">
      <c r="A20" s="38" t="s">
        <v>10</v>
      </c>
      <c r="B20" s="38" t="s">
        <v>65</v>
      </c>
      <c r="C20" s="20">
        <v>13.28</v>
      </c>
      <c r="D20" s="20">
        <v>12.7</v>
      </c>
      <c r="E20" s="10">
        <f t="shared" si="0"/>
        <v>0.95632530120481929</v>
      </c>
      <c r="F20" s="20">
        <v>13.32</v>
      </c>
      <c r="G20" s="20">
        <v>12.61</v>
      </c>
      <c r="H20" s="10">
        <f>+G20/F20</f>
        <v>0.94669669669669665</v>
      </c>
      <c r="I20" s="20">
        <v>13.85</v>
      </c>
      <c r="J20" s="20">
        <v>13.33</v>
      </c>
      <c r="K20" s="10">
        <f>+J20/I20</f>
        <v>0.96245487364620941</v>
      </c>
      <c r="L20" s="20">
        <v>13.94</v>
      </c>
      <c r="M20" s="20">
        <v>13.47</v>
      </c>
      <c r="N20" s="42">
        <f>+M20/L20</f>
        <v>0.96628407460545207</v>
      </c>
      <c r="O20" s="20">
        <v>13.91</v>
      </c>
      <c r="P20" s="20">
        <v>13.4</v>
      </c>
      <c r="Q20" s="42">
        <f>+P20/O20</f>
        <v>0.96333572969086989</v>
      </c>
    </row>
    <row r="21" spans="1:17" customFormat="1" x14ac:dyDescent="0.2">
      <c r="A21" s="38" t="s">
        <v>17</v>
      </c>
      <c r="B21" s="38" t="s">
        <v>64</v>
      </c>
      <c r="C21" s="20">
        <v>12.11</v>
      </c>
      <c r="D21" s="20">
        <v>11.54</v>
      </c>
      <c r="E21" s="10">
        <f t="shared" si="0"/>
        <v>0.95293146160198183</v>
      </c>
      <c r="F21" s="20">
        <v>12.26</v>
      </c>
      <c r="G21" s="20">
        <v>11.53</v>
      </c>
      <c r="H21" s="10">
        <f>+G21/F21</f>
        <v>0.94045676998368677</v>
      </c>
      <c r="I21" s="20">
        <v>12.85</v>
      </c>
      <c r="J21" s="20">
        <v>12.26</v>
      </c>
      <c r="K21" s="10">
        <f>+J21/I21</f>
        <v>0.95408560311284052</v>
      </c>
      <c r="L21" s="20">
        <v>12.89</v>
      </c>
      <c r="M21" s="20">
        <v>12.14</v>
      </c>
      <c r="N21" s="42">
        <f>+M21/L21</f>
        <v>0.94181536074476335</v>
      </c>
      <c r="O21" s="20">
        <v>12.9</v>
      </c>
      <c r="P21" s="20">
        <v>12.22</v>
      </c>
      <c r="Q21" s="42">
        <f>+P21/O21</f>
        <v>0.94728682170542633</v>
      </c>
    </row>
    <row r="22" spans="1:17" customFormat="1" x14ac:dyDescent="0.2">
      <c r="A22" s="2" t="s">
        <v>9</v>
      </c>
      <c r="B22" s="2" t="s">
        <v>31</v>
      </c>
      <c r="C22" s="20"/>
      <c r="D22" s="20"/>
      <c r="E22" s="21"/>
      <c r="F22" s="20"/>
      <c r="G22" s="20"/>
      <c r="H22" s="21"/>
      <c r="I22" s="20"/>
      <c r="J22" s="20"/>
      <c r="K22" s="21"/>
      <c r="L22" s="20"/>
      <c r="M22" s="20"/>
      <c r="N22" s="21"/>
      <c r="O22" s="20"/>
      <c r="P22" s="20"/>
      <c r="Q22" s="21"/>
    </row>
    <row r="23" spans="1:17" customFormat="1" x14ac:dyDescent="0.2">
      <c r="A23" s="38" t="s">
        <v>62</v>
      </c>
      <c r="B23" s="38" t="s">
        <v>63</v>
      </c>
      <c r="C23" s="43">
        <f>+(C13-C18)/C18</f>
        <v>-0.1468005018820577</v>
      </c>
      <c r="D23" s="43">
        <f>+(D13-D18)/D18</f>
        <v>-0.14450474898236099</v>
      </c>
      <c r="E23" s="21"/>
      <c r="F23" s="43">
        <f>+(G13-G18)/G18</f>
        <v>-0.13445945945945947</v>
      </c>
      <c r="G23" s="43">
        <f>+(I13-I18)/I18</f>
        <v>-0.13075060532687652</v>
      </c>
      <c r="H23" s="21"/>
      <c r="I23" s="43">
        <f t="shared" ref="I23:J26" si="1">+(L13-L18)/L18</f>
        <v>-0.10282621767889352</v>
      </c>
      <c r="J23" s="43">
        <f t="shared" si="1"/>
        <v>-0.11052975801177238</v>
      </c>
      <c r="K23" s="21"/>
      <c r="L23" s="43">
        <f>+(L13-L18)/L18</f>
        <v>-0.10282621767889352</v>
      </c>
      <c r="M23" s="43">
        <f>+(M13-M18)/M18</f>
        <v>-0.11052975801177238</v>
      </c>
      <c r="N23" s="21"/>
      <c r="O23" s="43">
        <f t="shared" ref="O23:P26" si="2">+(O13-O18)/O18</f>
        <v>-0.10047281323877073</v>
      </c>
      <c r="P23" s="43">
        <f t="shared" si="2"/>
        <v>-0.120051085568327</v>
      </c>
      <c r="Q23" s="21"/>
    </row>
    <row r="24" spans="1:17" customFormat="1" x14ac:dyDescent="0.2">
      <c r="A24" s="38" t="s">
        <v>16</v>
      </c>
      <c r="B24" s="38" t="s">
        <v>16</v>
      </c>
      <c r="C24" s="43">
        <f t="shared" ref="C24:D26" si="3">+(C14-C19)/C19</f>
        <v>-0.14362899594777132</v>
      </c>
      <c r="D24" s="43">
        <f t="shared" si="3"/>
        <v>-0.11656143759106355</v>
      </c>
      <c r="E24" s="23"/>
      <c r="F24" s="43">
        <f>+(G14-G19)/G19</f>
        <v>-0.12776176753121998</v>
      </c>
      <c r="G24" s="43">
        <f>+(I14-I19)/I19</f>
        <v>-0.13723813595553658</v>
      </c>
      <c r="H24" s="23"/>
      <c r="I24" s="43">
        <f t="shared" si="1"/>
        <v>-0.11221406991799747</v>
      </c>
      <c r="J24" s="43">
        <f t="shared" si="1"/>
        <v>-8.5227272727272763E-2</v>
      </c>
      <c r="K24" s="23"/>
      <c r="L24" s="43">
        <f t="shared" ref="L24:M26" si="4">+(L14-L19)/L19</f>
        <v>-0.11221406991799747</v>
      </c>
      <c r="M24" s="43">
        <f t="shared" si="4"/>
        <v>-8.5227272727272763E-2</v>
      </c>
      <c r="N24" s="23"/>
      <c r="O24" s="43">
        <f t="shared" si="2"/>
        <v>-0.11649269311064715</v>
      </c>
      <c r="P24" s="43">
        <f t="shared" si="2"/>
        <v>-0.11126126126126121</v>
      </c>
      <c r="Q24" s="23"/>
    </row>
    <row r="25" spans="1:17" customFormat="1" x14ac:dyDescent="0.2">
      <c r="A25" s="38" t="s">
        <v>10</v>
      </c>
      <c r="B25" s="38" t="s">
        <v>65</v>
      </c>
      <c r="C25" s="43">
        <f t="shared" si="3"/>
        <v>-0.19879518072289148</v>
      </c>
      <c r="D25" s="43">
        <f t="shared" si="3"/>
        <v>-0.19291338582677162</v>
      </c>
      <c r="E25" s="23"/>
      <c r="F25" s="43">
        <f>+(G15-G20)/G20</f>
        <v>-0.16891356066613791</v>
      </c>
      <c r="G25" s="43">
        <f>+(I15-I20)/I20</f>
        <v>-0.18194945848375449</v>
      </c>
      <c r="H25" s="23"/>
      <c r="I25" s="43">
        <f t="shared" si="1"/>
        <v>-0.15638450502152079</v>
      </c>
      <c r="J25" s="43">
        <f t="shared" si="1"/>
        <v>-0.18262806236080184</v>
      </c>
      <c r="K25" s="23"/>
      <c r="L25" s="43">
        <f t="shared" si="4"/>
        <v>-0.15638450502152079</v>
      </c>
      <c r="M25" s="43">
        <f t="shared" si="4"/>
        <v>-0.18262806236080184</v>
      </c>
      <c r="N25" s="23"/>
      <c r="O25" s="43">
        <f t="shared" si="2"/>
        <v>-0.15600287562904386</v>
      </c>
      <c r="P25" s="43">
        <f t="shared" si="2"/>
        <v>-0.18358208955223887</v>
      </c>
      <c r="Q25" s="23"/>
    </row>
    <row r="26" spans="1:17" customFormat="1" x14ac:dyDescent="0.2">
      <c r="A26" s="38" t="s">
        <v>17</v>
      </c>
      <c r="B26" s="38" t="s">
        <v>64</v>
      </c>
      <c r="C26" s="43">
        <f t="shared" si="3"/>
        <v>-0.2031379025598678</v>
      </c>
      <c r="D26" s="43">
        <f t="shared" si="3"/>
        <v>-0.25043327556325817</v>
      </c>
      <c r="E26" s="23"/>
      <c r="F26" s="43">
        <f>+(G16-G21)/G21</f>
        <v>-0.24371205550737199</v>
      </c>
      <c r="G26" s="43">
        <f>+(I16-I21)/I21</f>
        <v>-0.21945525291828796</v>
      </c>
      <c r="H26" s="23"/>
      <c r="I26" s="43">
        <f t="shared" si="1"/>
        <v>-0.17145073700543062</v>
      </c>
      <c r="J26" s="43">
        <f t="shared" si="1"/>
        <v>-0.20675453047775944</v>
      </c>
      <c r="K26" s="23"/>
      <c r="L26" s="43">
        <f t="shared" si="4"/>
        <v>-0.17145073700543062</v>
      </c>
      <c r="M26" s="43">
        <f t="shared" si="4"/>
        <v>-0.20675453047775944</v>
      </c>
      <c r="N26" s="23"/>
      <c r="O26" s="43">
        <f t="shared" si="2"/>
        <v>-0.1922480620155039</v>
      </c>
      <c r="P26" s="43">
        <f t="shared" si="2"/>
        <v>-0.23813420621931261</v>
      </c>
      <c r="Q26" s="23"/>
    </row>
    <row r="27" spans="1:17" customFormat="1" x14ac:dyDescent="0.2">
      <c r="A27" s="26" t="s">
        <v>11</v>
      </c>
      <c r="B27" s="26"/>
      <c r="C27" s="7"/>
      <c r="D27" s="7"/>
      <c r="E27" s="7"/>
      <c r="F27" s="7"/>
    </row>
    <row r="28" spans="1:17" customFormat="1" x14ac:dyDescent="0.2">
      <c r="A28" s="26" t="s">
        <v>41</v>
      </c>
      <c r="B28" s="27"/>
      <c r="C28" s="1"/>
      <c r="D28" s="1"/>
      <c r="E28" s="1"/>
      <c r="F28" s="1"/>
    </row>
    <row r="29" spans="1:17" customFormat="1" x14ac:dyDescent="0.2">
      <c r="A29" s="27" t="s">
        <v>61</v>
      </c>
      <c r="B29" s="13"/>
      <c r="C29" s="1"/>
      <c r="D29" s="1"/>
      <c r="E29" s="1"/>
      <c r="F29" s="1"/>
      <c r="I29" s="21"/>
      <c r="J29" s="43"/>
      <c r="K29" s="43"/>
      <c r="L29" s="21"/>
      <c r="M29" s="43"/>
      <c r="N29" s="43"/>
      <c r="O29" s="21"/>
    </row>
    <row r="30" spans="1:17" x14ac:dyDescent="0.2">
      <c r="A30" s="27" t="s">
        <v>60</v>
      </c>
      <c r="I30" s="23"/>
      <c r="J30" s="43"/>
      <c r="K30" s="43"/>
      <c r="L30" s="23"/>
      <c r="M30" s="43"/>
      <c r="N30" s="43"/>
      <c r="O30" s="23"/>
    </row>
    <row r="31" spans="1:17" x14ac:dyDescent="0.2">
      <c r="I31" s="23"/>
      <c r="J31" s="43"/>
      <c r="K31" s="43"/>
      <c r="L31" s="23"/>
      <c r="M31" s="43"/>
      <c r="N31" s="43"/>
      <c r="O31" s="23"/>
    </row>
    <row r="32" spans="1:17" x14ac:dyDescent="0.2">
      <c r="I32" s="23"/>
      <c r="J32" s="43"/>
      <c r="K32" s="43"/>
      <c r="L32" s="23"/>
      <c r="M32" s="43"/>
      <c r="N32" s="43"/>
      <c r="O32" s="23"/>
    </row>
    <row r="33" spans="9:15" x14ac:dyDescent="0.2">
      <c r="I33"/>
      <c r="J33"/>
      <c r="K33"/>
      <c r="L33"/>
      <c r="M33"/>
      <c r="N33"/>
      <c r="O33"/>
    </row>
  </sheetData>
  <mergeCells count="5">
    <mergeCell ref="O4:Q4"/>
    <mergeCell ref="F4:H4"/>
    <mergeCell ref="I4:K4"/>
    <mergeCell ref="L4:N4"/>
    <mergeCell ref="C4:E4"/>
  </mergeCells>
  <phoneticPr fontId="2" type="noConversion"/>
  <pageMargins left="0" right="0" top="0" bottom="0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"/>
  <sheetViews>
    <sheetView workbookViewId="0">
      <selection activeCell="A3" sqref="A3"/>
    </sheetView>
  </sheetViews>
  <sheetFormatPr baseColWidth="10" defaultRowHeight="12.75" x14ac:dyDescent="0.2"/>
  <cols>
    <col min="1" max="1" width="94.7109375" style="1" bestFit="1" customWidth="1"/>
    <col min="2" max="16384" width="11.42578125" style="1"/>
  </cols>
  <sheetData>
    <row r="1" spans="1:256" x14ac:dyDescent="0.2">
      <c r="A1" s="33"/>
    </row>
    <row r="2" spans="1:256" x14ac:dyDescent="0.2">
      <c r="A2" s="34" t="s">
        <v>8</v>
      </c>
      <c r="B2" s="9"/>
      <c r="C2" s="9"/>
      <c r="D2" s="9"/>
      <c r="E2" s="9"/>
      <c r="F2" s="9"/>
      <c r="G2" s="9"/>
      <c r="H2" s="9"/>
    </row>
    <row r="3" spans="1:256" x14ac:dyDescent="0.2">
      <c r="A3" s="33"/>
      <c r="B3" s="9"/>
      <c r="C3" s="9"/>
      <c r="D3" s="9"/>
      <c r="E3" s="9"/>
      <c r="F3" s="9"/>
      <c r="G3" s="9"/>
      <c r="H3" s="9"/>
    </row>
    <row r="4" spans="1:256" x14ac:dyDescent="0.2">
      <c r="A4" s="33" t="s">
        <v>33</v>
      </c>
      <c r="B4" s="18"/>
      <c r="C4" s="18"/>
      <c r="D4" s="18"/>
      <c r="E4" s="18"/>
      <c r="F4" s="18"/>
      <c r="G4" s="18"/>
      <c r="H4" s="18"/>
    </row>
    <row r="5" spans="1:256" x14ac:dyDescent="0.2">
      <c r="A5" s="17" t="s">
        <v>84</v>
      </c>
      <c r="B5" s="18"/>
      <c r="C5" s="18"/>
      <c r="D5" s="18"/>
      <c r="E5" s="18"/>
      <c r="F5" s="18"/>
      <c r="G5" s="18"/>
      <c r="H5" s="1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</row>
    <row r="6" spans="1:256" x14ac:dyDescent="0.2">
      <c r="A6" s="33" t="s">
        <v>59</v>
      </c>
      <c r="B6" s="18"/>
      <c r="C6" s="18"/>
      <c r="D6" s="18"/>
      <c r="E6" s="18"/>
      <c r="F6" s="18"/>
      <c r="G6" s="18"/>
      <c r="H6" s="18"/>
    </row>
    <row r="7" spans="1:256" x14ac:dyDescent="0.2">
      <c r="A7" s="33" t="s">
        <v>56</v>
      </c>
      <c r="B7" s="18"/>
      <c r="C7" s="18"/>
      <c r="D7" s="18"/>
      <c r="E7" s="18"/>
      <c r="F7" s="18"/>
      <c r="G7" s="18"/>
      <c r="H7" s="18"/>
    </row>
    <row r="8" spans="1:256" x14ac:dyDescent="0.2">
      <c r="A8" s="17" t="s">
        <v>57</v>
      </c>
      <c r="B8" s="18"/>
      <c r="C8" s="18"/>
      <c r="D8" s="18"/>
      <c r="E8" s="18"/>
      <c r="F8" s="18"/>
      <c r="G8" s="18"/>
      <c r="H8" s="18"/>
    </row>
    <row r="9" spans="1:256" x14ac:dyDescent="0.2">
      <c r="A9" s="17" t="s">
        <v>36</v>
      </c>
      <c r="B9" s="18"/>
      <c r="C9" s="18"/>
      <c r="D9" s="18"/>
      <c r="E9" s="18"/>
      <c r="F9" s="18"/>
      <c r="G9" s="18"/>
      <c r="H9" s="18"/>
    </row>
    <row r="10" spans="1:256" x14ac:dyDescent="0.2">
      <c r="A10" s="17" t="s">
        <v>23</v>
      </c>
      <c r="B10" s="18"/>
      <c r="C10" s="18"/>
      <c r="D10" s="18"/>
      <c r="E10" s="18"/>
      <c r="F10" s="18"/>
      <c r="G10" s="18"/>
      <c r="H10" s="18"/>
    </row>
    <row r="11" spans="1:256" x14ac:dyDescent="0.2">
      <c r="A11" s="33" t="s">
        <v>38</v>
      </c>
      <c r="B11" s="18"/>
      <c r="C11" s="18"/>
      <c r="D11" s="18"/>
      <c r="E11" s="18"/>
      <c r="F11" s="18"/>
      <c r="G11" s="18"/>
      <c r="H11" s="18"/>
    </row>
    <row r="12" spans="1:256" x14ac:dyDescent="0.2">
      <c r="A12" s="33" t="s">
        <v>39</v>
      </c>
      <c r="B12" s="18"/>
      <c r="C12" s="18"/>
      <c r="D12" s="18"/>
      <c r="E12" s="18"/>
      <c r="F12" s="18"/>
      <c r="G12" s="18"/>
      <c r="H12" s="18"/>
    </row>
  </sheetData>
  <phoneticPr fontId="2" type="noConversion"/>
  <pageMargins left="0.75" right="0.75" top="1" bottom="1" header="0" footer="0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24"/>
  <sheetViews>
    <sheetView workbookViewId="0">
      <selection activeCell="A3" sqref="A3"/>
    </sheetView>
  </sheetViews>
  <sheetFormatPr baseColWidth="10" defaultRowHeight="12.75" x14ac:dyDescent="0.2"/>
  <cols>
    <col min="1" max="2" width="24.7109375" style="6" customWidth="1"/>
    <col min="3" max="5" width="11.42578125" style="1"/>
    <col min="6" max="6" width="17.7109375" style="1" customWidth="1"/>
    <col min="7" max="9" width="11.42578125" style="1"/>
    <col min="10" max="10" width="17.7109375" style="1" customWidth="1"/>
    <col min="11" max="13" width="11.42578125" style="1"/>
    <col min="14" max="14" width="17.7109375" style="1" customWidth="1"/>
    <col min="15" max="17" width="11.42578125" style="1"/>
    <col min="18" max="18" width="17.7109375" style="1" customWidth="1"/>
    <col min="19" max="21" width="11.42578125" style="1"/>
    <col min="22" max="22" width="17.7109375" style="1" customWidth="1"/>
    <col min="23" max="16384" width="11.42578125" style="1"/>
  </cols>
  <sheetData>
    <row r="1" spans="1:22" x14ac:dyDescent="0.2">
      <c r="A1" s="24" t="s">
        <v>34</v>
      </c>
      <c r="B1" s="24"/>
    </row>
    <row r="2" spans="1:22" x14ac:dyDescent="0.2">
      <c r="A2" s="25" t="s">
        <v>33</v>
      </c>
      <c r="B2" s="24"/>
    </row>
    <row r="3" spans="1:22" x14ac:dyDescent="0.2">
      <c r="A3" s="1"/>
      <c r="B3" s="25"/>
    </row>
    <row r="4" spans="1:22" ht="19.5" customHeight="1" x14ac:dyDescent="0.2">
      <c r="A4" s="19"/>
      <c r="B4" s="19"/>
      <c r="C4" s="45">
        <v>2016</v>
      </c>
      <c r="D4" s="45"/>
      <c r="E4" s="45"/>
      <c r="F4" s="45"/>
      <c r="G4" s="45">
        <v>2017</v>
      </c>
      <c r="H4" s="45"/>
      <c r="I4" s="45"/>
      <c r="J4" s="45"/>
      <c r="K4" s="45">
        <v>2018</v>
      </c>
      <c r="L4" s="45"/>
      <c r="M4" s="45"/>
      <c r="N4" s="45"/>
      <c r="O4" s="45">
        <v>2019</v>
      </c>
      <c r="P4" s="45"/>
      <c r="Q4" s="45"/>
      <c r="R4" s="45"/>
      <c r="S4" s="45">
        <v>2020</v>
      </c>
      <c r="T4" s="45"/>
      <c r="U4" s="45"/>
      <c r="V4" s="45"/>
    </row>
    <row r="5" spans="1:22" ht="27" customHeight="1" x14ac:dyDescent="0.2">
      <c r="A5" s="19"/>
      <c r="B5" s="19"/>
      <c r="C5" s="35" t="s">
        <v>3</v>
      </c>
      <c r="D5" s="36" t="s">
        <v>2</v>
      </c>
      <c r="E5" s="36" t="s">
        <v>1</v>
      </c>
      <c r="F5" s="35" t="s">
        <v>9</v>
      </c>
      <c r="G5" s="35" t="s">
        <v>3</v>
      </c>
      <c r="H5" s="36" t="s">
        <v>2</v>
      </c>
      <c r="I5" s="36" t="s">
        <v>1</v>
      </c>
      <c r="J5" s="35" t="s">
        <v>9</v>
      </c>
      <c r="K5" s="35" t="s">
        <v>3</v>
      </c>
      <c r="L5" s="36" t="s">
        <v>2</v>
      </c>
      <c r="M5" s="36" t="s">
        <v>1</v>
      </c>
      <c r="N5" s="35" t="s">
        <v>9</v>
      </c>
      <c r="O5" s="35" t="s">
        <v>3</v>
      </c>
      <c r="P5" s="36" t="s">
        <v>2</v>
      </c>
      <c r="Q5" s="36" t="s">
        <v>1</v>
      </c>
      <c r="R5" s="35" t="s">
        <v>9</v>
      </c>
      <c r="S5" s="35" t="s">
        <v>3</v>
      </c>
      <c r="T5" s="36" t="s">
        <v>2</v>
      </c>
      <c r="U5" s="36" t="s">
        <v>1</v>
      </c>
      <c r="V5" s="35" t="s">
        <v>9</v>
      </c>
    </row>
    <row r="6" spans="1:22" ht="27" customHeight="1" x14ac:dyDescent="0.2">
      <c r="A6" s="19"/>
      <c r="B6" s="19"/>
      <c r="C6" s="35" t="s">
        <v>28</v>
      </c>
      <c r="D6" s="36" t="s">
        <v>29</v>
      </c>
      <c r="E6" s="36" t="s">
        <v>30</v>
      </c>
      <c r="F6" s="35" t="s">
        <v>31</v>
      </c>
      <c r="G6" s="35" t="s">
        <v>28</v>
      </c>
      <c r="H6" s="36" t="s">
        <v>29</v>
      </c>
      <c r="I6" s="36" t="s">
        <v>30</v>
      </c>
      <c r="J6" s="35" t="s">
        <v>31</v>
      </c>
      <c r="K6" s="35" t="s">
        <v>28</v>
      </c>
      <c r="L6" s="36" t="s">
        <v>29</v>
      </c>
      <c r="M6" s="36" t="s">
        <v>30</v>
      </c>
      <c r="N6" s="35" t="s">
        <v>31</v>
      </c>
      <c r="O6" s="35" t="s">
        <v>28</v>
      </c>
      <c r="P6" s="36" t="s">
        <v>29</v>
      </c>
      <c r="Q6" s="36" t="s">
        <v>30</v>
      </c>
      <c r="R6" s="35" t="s">
        <v>31</v>
      </c>
      <c r="S6" s="35" t="s">
        <v>28</v>
      </c>
      <c r="T6" s="36" t="s">
        <v>29</v>
      </c>
      <c r="U6" s="36" t="s">
        <v>30</v>
      </c>
      <c r="V6" s="35" t="s">
        <v>31</v>
      </c>
    </row>
    <row r="7" spans="1:22" x14ac:dyDescent="0.2">
      <c r="A7" s="15" t="s">
        <v>6</v>
      </c>
      <c r="B7" s="15" t="s">
        <v>48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O7" s="14"/>
      <c r="P7" s="14"/>
      <c r="Q7" s="14"/>
      <c r="S7" s="14"/>
      <c r="T7" s="14"/>
      <c r="U7" s="14"/>
    </row>
    <row r="8" spans="1:22" x14ac:dyDescent="0.2">
      <c r="A8" s="44" t="s">
        <v>10</v>
      </c>
      <c r="B8" s="44" t="s">
        <v>65</v>
      </c>
      <c r="C8" s="31">
        <v>23156.34</v>
      </c>
      <c r="D8" s="31">
        <v>20131.41</v>
      </c>
      <c r="E8" s="31">
        <v>25924.43</v>
      </c>
      <c r="F8" s="23">
        <f t="shared" ref="F8:F13" si="0">(D8-E8)/E8</f>
        <v>-0.22345795066661062</v>
      </c>
      <c r="G8" s="31">
        <v>23646.5</v>
      </c>
      <c r="H8" s="31">
        <v>20607.849999999999</v>
      </c>
      <c r="I8" s="31">
        <v>26391.84</v>
      </c>
      <c r="J8" s="23">
        <f>(H8-I8)/I8</f>
        <v>-0.21915827013198025</v>
      </c>
      <c r="K8" s="31">
        <v>24009.119999999999</v>
      </c>
      <c r="L8" s="31">
        <v>21011.89</v>
      </c>
      <c r="M8" s="31">
        <v>26738.19</v>
      </c>
      <c r="N8" s="23">
        <f>(L8-M8)/M8</f>
        <v>-0.21416184117174722</v>
      </c>
      <c r="O8" s="31">
        <v>24395.98</v>
      </c>
      <c r="P8" s="31">
        <v>21682.02</v>
      </c>
      <c r="Q8" s="31">
        <v>26934.38</v>
      </c>
      <c r="R8" s="23">
        <f>(P8-Q8)/Q8</f>
        <v>-0.19500578814140146</v>
      </c>
      <c r="S8" s="31">
        <v>25165.51</v>
      </c>
      <c r="T8" s="31">
        <v>22467.48</v>
      </c>
      <c r="U8" s="31">
        <v>27642.52</v>
      </c>
      <c r="V8" s="23">
        <f t="shared" ref="V8:V13" si="1">(T8-U8)/U8</f>
        <v>-0.1872130326757474</v>
      </c>
    </row>
    <row r="9" spans="1:22" x14ac:dyDescent="0.2">
      <c r="A9" s="44" t="s">
        <v>68</v>
      </c>
      <c r="B9" s="44" t="s">
        <v>68</v>
      </c>
      <c r="C9" s="31">
        <v>8095.44</v>
      </c>
      <c r="D9" s="31">
        <v>6808.88</v>
      </c>
      <c r="E9" s="31">
        <v>10760.06</v>
      </c>
      <c r="F9" s="23">
        <f t="shared" si="0"/>
        <v>-0.36720798954652667</v>
      </c>
      <c r="G9" s="31">
        <v>8583.81</v>
      </c>
      <c r="H9" s="31">
        <v>7161.93</v>
      </c>
      <c r="I9" s="31">
        <v>11393.3</v>
      </c>
      <c r="J9" s="23">
        <f t="shared" ref="J9:J20" si="2">(H9-I9)/I9</f>
        <v>-0.37139108072288091</v>
      </c>
      <c r="K9" s="31">
        <v>8457.36</v>
      </c>
      <c r="L9" s="31">
        <v>6958.16</v>
      </c>
      <c r="M9" s="31">
        <v>11364.18</v>
      </c>
      <c r="N9" s="23">
        <f t="shared" ref="N9:N20" si="3">(L9-M9)/M9</f>
        <v>-0.38771121189562296</v>
      </c>
      <c r="O9" s="31">
        <v>8943.26</v>
      </c>
      <c r="P9" s="31">
        <v>7416.44</v>
      </c>
      <c r="Q9" s="31">
        <v>12051.19</v>
      </c>
      <c r="R9" s="23">
        <f t="shared" ref="R9:R20" si="4">(P9-Q9)/Q9</f>
        <v>-0.38458857589997342</v>
      </c>
      <c r="S9" s="31">
        <v>9586.51</v>
      </c>
      <c r="T9" s="31">
        <v>7837.68</v>
      </c>
      <c r="U9" s="31">
        <v>12611.6</v>
      </c>
      <c r="V9" s="23">
        <f t="shared" si="1"/>
        <v>-0.37853404801928381</v>
      </c>
    </row>
    <row r="10" spans="1:22" x14ac:dyDescent="0.2">
      <c r="A10" s="44" t="s">
        <v>73</v>
      </c>
      <c r="B10" s="44" t="s">
        <v>69</v>
      </c>
      <c r="C10" s="31">
        <v>13369.74</v>
      </c>
      <c r="D10" s="31">
        <v>11129.97</v>
      </c>
      <c r="E10" s="31">
        <v>15832.23</v>
      </c>
      <c r="F10" s="23">
        <f t="shared" si="0"/>
        <v>-0.29700553870174956</v>
      </c>
      <c r="G10" s="31">
        <v>13897.22</v>
      </c>
      <c r="H10" s="31">
        <v>11567.75</v>
      </c>
      <c r="I10" s="31">
        <v>16326.55</v>
      </c>
      <c r="J10" s="23">
        <f t="shared" si="2"/>
        <v>-0.29147615387206727</v>
      </c>
      <c r="K10" s="31">
        <v>13998.29</v>
      </c>
      <c r="L10" s="31">
        <v>11617.31</v>
      </c>
      <c r="M10" s="31">
        <v>16475.96</v>
      </c>
      <c r="N10" s="23">
        <f t="shared" si="3"/>
        <v>-0.29489328694655725</v>
      </c>
      <c r="O10" s="31">
        <v>14271.06</v>
      </c>
      <c r="P10" s="31">
        <v>12403.36</v>
      </c>
      <c r="Q10" s="31">
        <v>16598.580000000002</v>
      </c>
      <c r="R10" s="23">
        <f t="shared" si="4"/>
        <v>-0.2527457168022807</v>
      </c>
      <c r="S10" s="31">
        <v>14641.96</v>
      </c>
      <c r="T10" s="31">
        <v>12781.59</v>
      </c>
      <c r="U10" s="31">
        <v>16903.830000000002</v>
      </c>
      <c r="V10" s="23">
        <f t="shared" si="1"/>
        <v>-0.24386426034809869</v>
      </c>
    </row>
    <row r="11" spans="1:22" x14ac:dyDescent="0.2">
      <c r="A11" s="44" t="s">
        <v>70</v>
      </c>
      <c r="B11" s="44" t="s">
        <v>70</v>
      </c>
      <c r="C11" s="31">
        <v>19432.62</v>
      </c>
      <c r="D11" s="31">
        <v>16831.580000000002</v>
      </c>
      <c r="E11" s="31">
        <v>21626</v>
      </c>
      <c r="F11" s="23">
        <f t="shared" si="0"/>
        <v>-0.22169703135115132</v>
      </c>
      <c r="G11" s="31">
        <v>19830.12</v>
      </c>
      <c r="H11" s="31">
        <v>17214.599999999999</v>
      </c>
      <c r="I11" s="31">
        <v>21970.34</v>
      </c>
      <c r="J11" s="23">
        <f t="shared" si="2"/>
        <v>-0.21646182990340621</v>
      </c>
      <c r="K11" s="31">
        <v>20078.439999999999</v>
      </c>
      <c r="L11" s="31">
        <v>17467.43</v>
      </c>
      <c r="M11" s="31">
        <v>22241.88</v>
      </c>
      <c r="N11" s="23">
        <f t="shared" si="3"/>
        <v>-0.21466036144426642</v>
      </c>
      <c r="O11" s="31">
        <v>20351.02</v>
      </c>
      <c r="P11" s="31">
        <v>17961.93</v>
      </c>
      <c r="Q11" s="31">
        <v>22368.07</v>
      </c>
      <c r="R11" s="23">
        <f t="shared" si="4"/>
        <v>-0.19698346795230878</v>
      </c>
      <c r="S11" s="31">
        <v>20920.12</v>
      </c>
      <c r="T11" s="31">
        <v>18556.68</v>
      </c>
      <c r="U11" s="31">
        <v>22774.1</v>
      </c>
      <c r="V11" s="23">
        <f t="shared" si="1"/>
        <v>-0.18518492498056996</v>
      </c>
    </row>
    <row r="12" spans="1:22" x14ac:dyDescent="0.2">
      <c r="A12" s="44" t="s">
        <v>74</v>
      </c>
      <c r="B12" s="44" t="s">
        <v>71</v>
      </c>
      <c r="C12" s="31">
        <v>29191.56</v>
      </c>
      <c r="D12" s="31">
        <v>25711.14</v>
      </c>
      <c r="E12" s="31">
        <v>32178.45</v>
      </c>
      <c r="F12" s="23">
        <f t="shared" si="0"/>
        <v>-0.20098264521752915</v>
      </c>
      <c r="G12" s="31">
        <v>29628.639999999999</v>
      </c>
      <c r="H12" s="31">
        <v>26174.19</v>
      </c>
      <c r="I12" s="31">
        <v>32512.91</v>
      </c>
      <c r="J12" s="23">
        <f t="shared" si="2"/>
        <v>-0.19496009431330513</v>
      </c>
      <c r="K12" s="31">
        <v>30057.33</v>
      </c>
      <c r="L12" s="31">
        <v>26743.16</v>
      </c>
      <c r="M12" s="31">
        <v>32757.99</v>
      </c>
      <c r="N12" s="23">
        <f t="shared" si="3"/>
        <v>-0.18361413505529495</v>
      </c>
      <c r="O12" s="31">
        <v>30558.45</v>
      </c>
      <c r="P12" s="31">
        <v>27661.43</v>
      </c>
      <c r="Q12" s="31">
        <v>33106.839999999997</v>
      </c>
      <c r="R12" s="23">
        <f t="shared" si="4"/>
        <v>-0.16447990807941792</v>
      </c>
      <c r="S12" s="31">
        <v>31550.01</v>
      </c>
      <c r="T12" s="31">
        <v>28747.87</v>
      </c>
      <c r="U12" s="31">
        <v>34059.03</v>
      </c>
      <c r="V12" s="23">
        <f t="shared" si="1"/>
        <v>-0.15593984913839296</v>
      </c>
    </row>
    <row r="13" spans="1:22" x14ac:dyDescent="0.2">
      <c r="A13" s="44" t="s">
        <v>72</v>
      </c>
      <c r="B13" s="44" t="s">
        <v>72</v>
      </c>
      <c r="C13" s="31">
        <v>41855.379999999997</v>
      </c>
      <c r="D13" s="31">
        <v>37167.949999999997</v>
      </c>
      <c r="E13" s="31">
        <v>45543.69</v>
      </c>
      <c r="F13" s="23">
        <f t="shared" si="0"/>
        <v>-0.18390560799970324</v>
      </c>
      <c r="G13" s="31">
        <v>42454.21</v>
      </c>
      <c r="H13" s="31">
        <v>37896.51</v>
      </c>
      <c r="I13" s="31">
        <v>45813.46</v>
      </c>
      <c r="J13" s="23">
        <f t="shared" si="2"/>
        <v>-0.17280838426087</v>
      </c>
      <c r="K13" s="31">
        <v>43382.16</v>
      </c>
      <c r="L13" s="31">
        <v>39104.6</v>
      </c>
      <c r="M13" s="31">
        <v>47221.3</v>
      </c>
      <c r="N13" s="23">
        <f t="shared" si="3"/>
        <v>-0.17188641566411775</v>
      </c>
      <c r="O13" s="31">
        <v>44127.12</v>
      </c>
      <c r="P13" s="31">
        <v>40005.75</v>
      </c>
      <c r="Q13" s="31">
        <v>47365.85</v>
      </c>
      <c r="R13" s="23">
        <f t="shared" si="4"/>
        <v>-0.15538832302175509</v>
      </c>
      <c r="S13" s="31">
        <v>45359.96</v>
      </c>
      <c r="T13" s="31">
        <v>41380.879999999997</v>
      </c>
      <c r="U13" s="31">
        <v>48569.62</v>
      </c>
      <c r="V13" s="23">
        <f t="shared" si="1"/>
        <v>-0.14800898174620278</v>
      </c>
    </row>
    <row r="14" spans="1:22" x14ac:dyDescent="0.2">
      <c r="A14" s="15" t="s">
        <v>0</v>
      </c>
      <c r="B14" s="15" t="s">
        <v>27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x14ac:dyDescent="0.2">
      <c r="A15" s="44" t="s">
        <v>10</v>
      </c>
      <c r="B15" s="44" t="s">
        <v>65</v>
      </c>
      <c r="C15" s="31">
        <v>21168.81</v>
      </c>
      <c r="D15" s="31">
        <v>18349.52</v>
      </c>
      <c r="E15" s="31">
        <v>23672.18</v>
      </c>
      <c r="F15" s="23">
        <f t="shared" ref="F15:F20" si="5">(D15-E15)/E15</f>
        <v>-0.22484874650327938</v>
      </c>
      <c r="G15" s="31">
        <v>21362.39</v>
      </c>
      <c r="H15" s="31">
        <v>18523.810000000001</v>
      </c>
      <c r="I15" s="31">
        <v>23867.74</v>
      </c>
      <c r="J15" s="23">
        <f t="shared" si="2"/>
        <v>-0.22389761242580991</v>
      </c>
      <c r="K15" s="31">
        <v>22121.05</v>
      </c>
      <c r="L15" s="31">
        <v>19235.72</v>
      </c>
      <c r="M15" s="31">
        <v>24537.07</v>
      </c>
      <c r="N15" s="23">
        <f t="shared" si="3"/>
        <v>-0.21605472862081734</v>
      </c>
      <c r="O15" s="31">
        <v>22045.66</v>
      </c>
      <c r="P15" s="31">
        <v>19314.580000000002</v>
      </c>
      <c r="Q15" s="31">
        <v>24499.53</v>
      </c>
      <c r="R15" s="23">
        <f t="shared" si="4"/>
        <v>-0.21163467217534365</v>
      </c>
      <c r="S15" s="31">
        <v>22856.7</v>
      </c>
      <c r="T15" s="31">
        <v>20165.73</v>
      </c>
      <c r="U15" s="31">
        <v>25239.040000000001</v>
      </c>
      <c r="V15" s="23">
        <f t="shared" ref="V15:V20" si="6">(T15-U15)/U15</f>
        <v>-0.20101041877979517</v>
      </c>
    </row>
    <row r="16" spans="1:22" x14ac:dyDescent="0.2">
      <c r="A16" s="44" t="s">
        <v>68</v>
      </c>
      <c r="B16" s="44" t="s">
        <v>68</v>
      </c>
      <c r="C16" s="31">
        <v>7043.28</v>
      </c>
      <c r="D16" s="31">
        <v>5923.25</v>
      </c>
      <c r="E16" s="31">
        <v>9963.67</v>
      </c>
      <c r="F16" s="23">
        <f t="shared" si="5"/>
        <v>-0.40551523685549601</v>
      </c>
      <c r="G16" s="31">
        <v>7265.78</v>
      </c>
      <c r="H16" s="31">
        <v>5705.92</v>
      </c>
      <c r="I16" s="31">
        <v>9413.59</v>
      </c>
      <c r="J16" s="23">
        <f t="shared" si="2"/>
        <v>-0.39386355258727013</v>
      </c>
      <c r="K16" s="31">
        <v>7559.78</v>
      </c>
      <c r="L16" s="31">
        <v>6127.1</v>
      </c>
      <c r="M16" s="31">
        <v>10473.44</v>
      </c>
      <c r="N16" s="23">
        <f t="shared" si="3"/>
        <v>-0.41498686200522461</v>
      </c>
      <c r="O16" s="31">
        <v>7705.15</v>
      </c>
      <c r="P16" s="31">
        <v>6356.62</v>
      </c>
      <c r="Q16" s="31">
        <v>11113.4</v>
      </c>
      <c r="R16" s="23">
        <f t="shared" si="4"/>
        <v>-0.42802202746234275</v>
      </c>
      <c r="S16" s="31">
        <v>8360.76</v>
      </c>
      <c r="T16" s="31">
        <v>7009.98</v>
      </c>
      <c r="U16" s="31">
        <v>11243.59</v>
      </c>
      <c r="V16" s="23">
        <f t="shared" si="6"/>
        <v>-0.37653543040968235</v>
      </c>
    </row>
    <row r="17" spans="1:22" x14ac:dyDescent="0.2">
      <c r="A17" s="44" t="s">
        <v>73</v>
      </c>
      <c r="B17" s="44" t="s">
        <v>69</v>
      </c>
      <c r="C17" s="31">
        <v>12808.8</v>
      </c>
      <c r="D17" s="31">
        <v>10111.64</v>
      </c>
      <c r="E17" s="31">
        <v>15376.32</v>
      </c>
      <c r="F17" s="23">
        <f t="shared" si="5"/>
        <v>-0.34238881604961396</v>
      </c>
      <c r="G17" s="31">
        <v>12865.12</v>
      </c>
      <c r="H17" s="31">
        <v>10345.030000000001</v>
      </c>
      <c r="I17" s="31">
        <v>15478.53</v>
      </c>
      <c r="J17" s="23">
        <f t="shared" si="2"/>
        <v>-0.33165294120307287</v>
      </c>
      <c r="K17" s="31">
        <v>13281.5</v>
      </c>
      <c r="L17" s="31">
        <v>10867.61</v>
      </c>
      <c r="M17" s="31">
        <v>15989.12</v>
      </c>
      <c r="N17" s="23">
        <f t="shared" si="3"/>
        <v>-0.32031218728735539</v>
      </c>
      <c r="O17" s="31">
        <v>13231.62</v>
      </c>
      <c r="P17" s="31">
        <v>10835.7</v>
      </c>
      <c r="Q17" s="31">
        <v>15833.6</v>
      </c>
      <c r="R17" s="23">
        <f t="shared" si="4"/>
        <v>-0.31565152586903794</v>
      </c>
      <c r="S17" s="31">
        <v>13650.62</v>
      </c>
      <c r="T17" s="31">
        <v>11707.31</v>
      </c>
      <c r="U17" s="31">
        <v>15778.3</v>
      </c>
      <c r="V17" s="23">
        <f t="shared" si="6"/>
        <v>-0.25801195312549513</v>
      </c>
    </row>
    <row r="18" spans="1:22" x14ac:dyDescent="0.2">
      <c r="A18" s="44" t="s">
        <v>70</v>
      </c>
      <c r="B18" s="44" t="s">
        <v>70</v>
      </c>
      <c r="C18" s="31">
        <v>18008.490000000002</v>
      </c>
      <c r="D18" s="31">
        <v>15418.32</v>
      </c>
      <c r="E18" s="31">
        <v>19626.45</v>
      </c>
      <c r="F18" s="23">
        <f t="shared" si="5"/>
        <v>-0.21441116452542364</v>
      </c>
      <c r="G18" s="31">
        <v>18310.86</v>
      </c>
      <c r="H18" s="31">
        <v>15653.28</v>
      </c>
      <c r="I18" s="31">
        <v>20063.8</v>
      </c>
      <c r="J18" s="23">
        <f t="shared" si="2"/>
        <v>-0.21982475901873019</v>
      </c>
      <c r="K18" s="31">
        <v>18887.400000000001</v>
      </c>
      <c r="L18" s="31">
        <v>16283.93</v>
      </c>
      <c r="M18" s="31">
        <v>20581.98</v>
      </c>
      <c r="N18" s="23">
        <f t="shared" si="3"/>
        <v>-0.20882587583896201</v>
      </c>
      <c r="O18" s="31">
        <v>18650.009999999998</v>
      </c>
      <c r="P18" s="31">
        <v>15913.39</v>
      </c>
      <c r="Q18" s="31">
        <v>20600.02</v>
      </c>
      <c r="R18" s="23">
        <f t="shared" si="4"/>
        <v>-0.22750608979991285</v>
      </c>
      <c r="S18" s="31">
        <v>19108.09</v>
      </c>
      <c r="T18" s="31">
        <v>16540.03</v>
      </c>
      <c r="U18" s="31">
        <v>20937.16</v>
      </c>
      <c r="V18" s="23">
        <f t="shared" si="6"/>
        <v>-0.21001558950688637</v>
      </c>
    </row>
    <row r="19" spans="1:22" x14ac:dyDescent="0.2">
      <c r="A19" s="44" t="s">
        <v>74</v>
      </c>
      <c r="B19" s="44" t="s">
        <v>71</v>
      </c>
      <c r="C19" s="31">
        <v>26271.94</v>
      </c>
      <c r="D19" s="31">
        <v>23126.03</v>
      </c>
      <c r="E19" s="31">
        <v>28509.58</v>
      </c>
      <c r="F19" s="23">
        <f t="shared" si="5"/>
        <v>-0.18883301683153531</v>
      </c>
      <c r="G19" s="31">
        <v>26410</v>
      </c>
      <c r="H19" s="31">
        <v>23512.5</v>
      </c>
      <c r="I19" s="31">
        <v>28721.68</v>
      </c>
      <c r="J19" s="23">
        <f t="shared" si="2"/>
        <v>-0.18136752446235738</v>
      </c>
      <c r="K19" s="31">
        <v>27023.88</v>
      </c>
      <c r="L19" s="31">
        <v>24240</v>
      </c>
      <c r="M19" s="31">
        <v>29572.639999999999</v>
      </c>
      <c r="N19" s="23">
        <f t="shared" si="3"/>
        <v>-0.18032343409313473</v>
      </c>
      <c r="O19" s="31">
        <v>27255.68</v>
      </c>
      <c r="P19" s="31">
        <v>24514.53</v>
      </c>
      <c r="Q19" s="31">
        <v>29310.959999999999</v>
      </c>
      <c r="R19" s="23">
        <f t="shared" si="4"/>
        <v>-0.16363947137862425</v>
      </c>
      <c r="S19" s="31">
        <v>28227.279999999999</v>
      </c>
      <c r="T19" s="31">
        <v>25690.87</v>
      </c>
      <c r="U19" s="31">
        <v>30462.16</v>
      </c>
      <c r="V19" s="23">
        <f t="shared" si="6"/>
        <v>-0.15663006168965041</v>
      </c>
    </row>
    <row r="20" spans="1:22" x14ac:dyDescent="0.2">
      <c r="A20" s="44" t="s">
        <v>72</v>
      </c>
      <c r="B20" s="44" t="s">
        <v>72</v>
      </c>
      <c r="C20" s="31">
        <v>38160.89</v>
      </c>
      <c r="D20" s="31">
        <v>34515.81</v>
      </c>
      <c r="E20" s="31">
        <v>41620.239999999998</v>
      </c>
      <c r="F20" s="23">
        <f t="shared" si="5"/>
        <v>-0.17069651688697615</v>
      </c>
      <c r="G20" s="31">
        <v>38196.06</v>
      </c>
      <c r="H20" s="31">
        <v>34497.550000000003</v>
      </c>
      <c r="I20" s="31">
        <v>42149.2</v>
      </c>
      <c r="J20" s="23">
        <f t="shared" si="2"/>
        <v>-0.18153725337610191</v>
      </c>
      <c r="K20" s="31">
        <v>40055.08</v>
      </c>
      <c r="L20" s="31">
        <v>35128.65</v>
      </c>
      <c r="M20" s="31">
        <v>43590.37</v>
      </c>
      <c r="N20" s="23">
        <f t="shared" si="3"/>
        <v>-0.1941190221601698</v>
      </c>
      <c r="O20" s="31">
        <v>39437.050000000003</v>
      </c>
      <c r="P20" s="31">
        <v>35332.44</v>
      </c>
      <c r="Q20" s="31">
        <v>42649.05</v>
      </c>
      <c r="R20" s="23">
        <f t="shared" si="4"/>
        <v>-0.17155387986367809</v>
      </c>
      <c r="S20" s="31">
        <v>40471.75</v>
      </c>
      <c r="T20" s="31">
        <v>36358.870000000003</v>
      </c>
      <c r="U20" s="31">
        <v>44003.7</v>
      </c>
      <c r="V20" s="23">
        <f t="shared" si="6"/>
        <v>-0.17373152712158285</v>
      </c>
    </row>
    <row r="21" spans="1:22" x14ac:dyDescent="0.2">
      <c r="A21" s="26" t="s">
        <v>11</v>
      </c>
      <c r="B21" s="26"/>
      <c r="C21" s="16"/>
      <c r="D21" s="16"/>
      <c r="E21" s="16"/>
      <c r="F21" s="16"/>
      <c r="G21" s="16"/>
      <c r="H21" s="16"/>
    </row>
    <row r="22" spans="1:22" x14ac:dyDescent="0.2">
      <c r="A22" s="26" t="s">
        <v>41</v>
      </c>
      <c r="B22" s="27"/>
    </row>
    <row r="23" spans="1:22" x14ac:dyDescent="0.2">
      <c r="A23" s="27" t="s">
        <v>61</v>
      </c>
      <c r="B23" s="5"/>
    </row>
    <row r="24" spans="1:22" x14ac:dyDescent="0.2">
      <c r="A24" s="27" t="s">
        <v>60</v>
      </c>
    </row>
  </sheetData>
  <mergeCells count="5">
    <mergeCell ref="G4:J4"/>
    <mergeCell ref="K4:N4"/>
    <mergeCell ref="C4:F4"/>
    <mergeCell ref="O4:R4"/>
    <mergeCell ref="S4:V4"/>
  </mergeCells>
  <phoneticPr fontId="2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8"/>
  <sheetViews>
    <sheetView workbookViewId="0">
      <selection activeCell="A3" sqref="A3"/>
    </sheetView>
  </sheetViews>
  <sheetFormatPr baseColWidth="10" defaultRowHeight="12.75" x14ac:dyDescent="0.2"/>
  <cols>
    <col min="1" max="2" width="27.7109375" customWidth="1"/>
    <col min="3" max="17" width="12.7109375" customWidth="1"/>
  </cols>
  <sheetData>
    <row r="1" spans="1:17" x14ac:dyDescent="0.2">
      <c r="A1" s="24" t="s">
        <v>83</v>
      </c>
      <c r="B1" s="24"/>
      <c r="C1" s="1"/>
      <c r="D1" s="1"/>
      <c r="E1" s="1"/>
      <c r="F1" s="1"/>
    </row>
    <row r="2" spans="1:17" x14ac:dyDescent="0.2">
      <c r="A2" s="3" t="s">
        <v>84</v>
      </c>
      <c r="B2" s="3"/>
      <c r="C2" s="1"/>
      <c r="D2" s="1"/>
      <c r="E2" s="1"/>
      <c r="F2" s="1"/>
    </row>
    <row r="3" spans="1:17" x14ac:dyDescent="0.2">
      <c r="A3" s="1"/>
      <c r="B3" s="1"/>
      <c r="C3" s="1"/>
      <c r="D3" s="1"/>
      <c r="E3" s="1"/>
      <c r="F3" s="1"/>
    </row>
    <row r="4" spans="1:17" ht="19.5" customHeight="1" x14ac:dyDescent="0.2">
      <c r="A4" s="46" t="s">
        <v>14</v>
      </c>
      <c r="B4" s="3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ht="27" customHeight="1" x14ac:dyDescent="0.2">
      <c r="A5" s="46"/>
      <c r="B5" s="39"/>
      <c r="C5" s="35" t="s">
        <v>6</v>
      </c>
      <c r="D5" s="35" t="s">
        <v>0</v>
      </c>
      <c r="E5" s="35" t="s">
        <v>50</v>
      </c>
      <c r="F5" s="35" t="s">
        <v>6</v>
      </c>
      <c r="G5" s="35" t="s">
        <v>0</v>
      </c>
      <c r="H5" s="35" t="s">
        <v>50</v>
      </c>
      <c r="I5" s="35" t="s">
        <v>6</v>
      </c>
      <c r="J5" s="35" t="s">
        <v>0</v>
      </c>
      <c r="K5" s="35" t="s">
        <v>50</v>
      </c>
      <c r="L5" s="35" t="s">
        <v>6</v>
      </c>
      <c r="M5" s="35" t="s">
        <v>0</v>
      </c>
      <c r="N5" s="35" t="s">
        <v>50</v>
      </c>
      <c r="O5" s="35" t="s">
        <v>6</v>
      </c>
      <c r="P5" s="35" t="s">
        <v>0</v>
      </c>
      <c r="Q5" s="35" t="s">
        <v>50</v>
      </c>
    </row>
    <row r="6" spans="1:17" ht="27" customHeight="1" x14ac:dyDescent="0.2">
      <c r="A6" s="46"/>
      <c r="B6" s="39" t="s">
        <v>32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x14ac:dyDescent="0.2">
      <c r="A7" s="11" t="s">
        <v>3</v>
      </c>
      <c r="B7" s="11" t="s">
        <v>28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7" x14ac:dyDescent="0.2">
      <c r="A8" s="37" t="s">
        <v>12</v>
      </c>
      <c r="B8" s="37" t="s">
        <v>67</v>
      </c>
      <c r="C8" s="20">
        <v>23156.34</v>
      </c>
      <c r="D8" s="20">
        <v>21168.81</v>
      </c>
      <c r="E8" s="23">
        <f>+D8/C8</f>
        <v>0.91416907853313611</v>
      </c>
      <c r="F8" s="20">
        <v>23646.5</v>
      </c>
      <c r="G8" s="20">
        <v>21362.39</v>
      </c>
      <c r="H8" s="23">
        <f t="shared" ref="H8:H13" si="0">+G8/F8</f>
        <v>0.90340600088808065</v>
      </c>
      <c r="I8" s="20">
        <v>24009.119999999999</v>
      </c>
      <c r="J8" s="20">
        <v>22121.05</v>
      </c>
      <c r="K8" s="23">
        <f t="shared" ref="K8:K13" si="1">+J8/I8</f>
        <v>0.92136029975276068</v>
      </c>
      <c r="L8" s="20">
        <v>24395.98</v>
      </c>
      <c r="M8" s="20">
        <v>22045.66</v>
      </c>
      <c r="N8" s="23">
        <f t="shared" ref="N8:N13" si="2">+M8/L8</f>
        <v>0.90365953735000604</v>
      </c>
      <c r="O8" s="20">
        <v>25165.51</v>
      </c>
      <c r="P8" s="20">
        <v>22856.7</v>
      </c>
      <c r="Q8" s="23">
        <f t="shared" ref="Q8:Q13" si="3">+P8/O8</f>
        <v>0.90825498867298948</v>
      </c>
    </row>
    <row r="9" spans="1:17" x14ac:dyDescent="0.2">
      <c r="A9" s="37" t="s">
        <v>13</v>
      </c>
      <c r="B9" s="37" t="s">
        <v>42</v>
      </c>
      <c r="C9" s="20">
        <v>11046.39</v>
      </c>
      <c r="D9" s="20">
        <v>9904.4599999999991</v>
      </c>
      <c r="E9" s="23">
        <f t="shared" ref="E9:E27" si="4">+D9/C9</f>
        <v>0.89662414598796525</v>
      </c>
      <c r="F9" s="20">
        <v>11472.81</v>
      </c>
      <c r="G9" s="20">
        <v>9842.61</v>
      </c>
      <c r="H9" s="23">
        <f t="shared" si="0"/>
        <v>0.85790752221992705</v>
      </c>
      <c r="I9" s="20">
        <v>12417.98</v>
      </c>
      <c r="J9" s="20">
        <v>11595.94</v>
      </c>
      <c r="K9" s="23">
        <f t="shared" si="1"/>
        <v>0.9338024380776907</v>
      </c>
      <c r="L9" s="20">
        <v>12270.4</v>
      </c>
      <c r="M9" s="20">
        <v>11351.86</v>
      </c>
      <c r="N9" s="23">
        <f t="shared" si="2"/>
        <v>0.92514180466814455</v>
      </c>
      <c r="O9" s="20">
        <v>12693.72</v>
      </c>
      <c r="P9" s="20">
        <v>11211.98</v>
      </c>
      <c r="Q9" s="23">
        <f t="shared" si="3"/>
        <v>0.88326983736839948</v>
      </c>
    </row>
    <row r="10" spans="1:17" x14ac:dyDescent="0.2">
      <c r="A10" s="37" t="s">
        <v>24</v>
      </c>
      <c r="B10" s="37" t="s">
        <v>43</v>
      </c>
      <c r="C10" s="20">
        <v>17978.45</v>
      </c>
      <c r="D10" s="20">
        <v>16710.63</v>
      </c>
      <c r="E10" s="23">
        <f t="shared" si="4"/>
        <v>0.92948112879586398</v>
      </c>
      <c r="F10" s="20">
        <v>18505.53</v>
      </c>
      <c r="G10" s="20">
        <v>16701.88</v>
      </c>
      <c r="H10" s="23">
        <f t="shared" si="0"/>
        <v>0.90253453967543762</v>
      </c>
      <c r="I10" s="20">
        <v>19350.14</v>
      </c>
      <c r="J10" s="20">
        <v>17057.95</v>
      </c>
      <c r="K10" s="23">
        <f t="shared" si="1"/>
        <v>0.88154142554007364</v>
      </c>
      <c r="L10" s="20">
        <v>19563.03</v>
      </c>
      <c r="M10" s="20">
        <v>17726.16</v>
      </c>
      <c r="N10" s="23">
        <f t="shared" si="2"/>
        <v>0.90610503587634439</v>
      </c>
      <c r="O10" s="20">
        <v>20090.900000000001</v>
      </c>
      <c r="P10" s="20">
        <v>18430.18</v>
      </c>
      <c r="Q10" s="23">
        <f t="shared" si="3"/>
        <v>0.91733969110393254</v>
      </c>
    </row>
    <row r="11" spans="1:17" x14ac:dyDescent="0.2">
      <c r="A11" s="37" t="s">
        <v>26</v>
      </c>
      <c r="B11" s="37" t="s">
        <v>44</v>
      </c>
      <c r="C11" s="20">
        <v>23299.99</v>
      </c>
      <c r="D11" s="20">
        <v>20801.37</v>
      </c>
      <c r="E11" s="23">
        <f t="shared" si="4"/>
        <v>0.89276304410431062</v>
      </c>
      <c r="F11" s="20">
        <v>23690.34</v>
      </c>
      <c r="G11" s="20">
        <v>21203.17</v>
      </c>
      <c r="H11" s="23">
        <f t="shared" si="0"/>
        <v>0.8950133261067591</v>
      </c>
      <c r="I11" s="20">
        <v>24380.69</v>
      </c>
      <c r="J11" s="20">
        <v>22587.57</v>
      </c>
      <c r="K11" s="23">
        <f t="shared" si="1"/>
        <v>0.92645327101078767</v>
      </c>
      <c r="L11" s="20">
        <v>24631.46</v>
      </c>
      <c r="M11" s="20">
        <v>22063.87</v>
      </c>
      <c r="N11" s="23">
        <f t="shared" si="2"/>
        <v>0.89575973166024259</v>
      </c>
      <c r="O11" s="20">
        <v>25039.08</v>
      </c>
      <c r="P11" s="20">
        <v>22600.54</v>
      </c>
      <c r="Q11" s="23">
        <f t="shared" si="3"/>
        <v>0.90261063904903849</v>
      </c>
    </row>
    <row r="12" spans="1:17" x14ac:dyDescent="0.2">
      <c r="A12" s="37" t="s">
        <v>25</v>
      </c>
      <c r="B12" s="37" t="s">
        <v>45</v>
      </c>
      <c r="C12" s="20">
        <v>25499.02</v>
      </c>
      <c r="D12" s="20">
        <v>23213.35</v>
      </c>
      <c r="E12" s="23">
        <f t="shared" si="4"/>
        <v>0.91036243745838064</v>
      </c>
      <c r="F12" s="20">
        <v>25949.73</v>
      </c>
      <c r="G12" s="20">
        <v>23114.6</v>
      </c>
      <c r="H12" s="23">
        <f t="shared" si="0"/>
        <v>0.89074529869867625</v>
      </c>
      <c r="I12" s="20">
        <v>26416.99</v>
      </c>
      <c r="J12" s="20">
        <v>23749.94</v>
      </c>
      <c r="K12" s="23">
        <f t="shared" si="1"/>
        <v>0.89904035243985014</v>
      </c>
      <c r="L12" s="20">
        <v>26885.8</v>
      </c>
      <c r="M12" s="20">
        <v>23998.83</v>
      </c>
      <c r="N12" s="23">
        <f t="shared" si="2"/>
        <v>0.892621011835244</v>
      </c>
      <c r="O12" s="20">
        <v>27499.9</v>
      </c>
      <c r="P12" s="20">
        <v>24842.28</v>
      </c>
      <c r="Q12" s="23">
        <f t="shared" si="3"/>
        <v>0.90335892130516826</v>
      </c>
    </row>
    <row r="13" spans="1:17" x14ac:dyDescent="0.2">
      <c r="A13" s="37" t="s">
        <v>47</v>
      </c>
      <c r="B13" s="37" t="s">
        <v>46</v>
      </c>
      <c r="C13" s="20">
        <v>26202.6</v>
      </c>
      <c r="D13" s="20">
        <v>24654.93</v>
      </c>
      <c r="E13" s="23">
        <f t="shared" si="4"/>
        <v>0.94093448741727925</v>
      </c>
      <c r="F13" s="20">
        <v>26646.32</v>
      </c>
      <c r="G13" s="20">
        <v>25177.22</v>
      </c>
      <c r="H13" s="23">
        <f t="shared" si="0"/>
        <v>0.9448666832793422</v>
      </c>
      <c r="I13" s="20">
        <v>27150.93</v>
      </c>
      <c r="J13" s="20">
        <v>26453.46</v>
      </c>
      <c r="K13" s="23">
        <f t="shared" si="1"/>
        <v>0.97431137717934524</v>
      </c>
      <c r="L13" s="20">
        <v>27539.73</v>
      </c>
      <c r="M13" s="20">
        <v>25819.040000000001</v>
      </c>
      <c r="N13" s="23">
        <f t="shared" si="2"/>
        <v>0.93751972150779983</v>
      </c>
      <c r="O13" s="20">
        <v>28124.29</v>
      </c>
      <c r="P13" s="20">
        <v>26354.85</v>
      </c>
      <c r="Q13" s="23">
        <f t="shared" si="3"/>
        <v>0.937084989523291</v>
      </c>
    </row>
    <row r="14" spans="1:17" x14ac:dyDescent="0.2">
      <c r="A14" s="11" t="s">
        <v>2</v>
      </c>
      <c r="B14" s="11" t="s">
        <v>29</v>
      </c>
      <c r="C14" s="28"/>
      <c r="D14" s="28"/>
      <c r="E14" s="30"/>
      <c r="F14" s="28"/>
      <c r="G14" s="28"/>
      <c r="H14" s="30"/>
      <c r="I14" s="28"/>
      <c r="J14" s="28"/>
      <c r="K14" s="30"/>
      <c r="L14" s="28"/>
      <c r="M14" s="28"/>
      <c r="N14" s="30"/>
      <c r="O14" s="28"/>
      <c r="P14" s="28"/>
      <c r="Q14" s="30"/>
    </row>
    <row r="15" spans="1:17" x14ac:dyDescent="0.2">
      <c r="A15" s="37" t="s">
        <v>12</v>
      </c>
      <c r="B15" s="37" t="s">
        <v>67</v>
      </c>
      <c r="C15" s="20">
        <v>20131.41</v>
      </c>
      <c r="D15" s="20">
        <v>18349.52</v>
      </c>
      <c r="E15" s="23">
        <f t="shared" si="4"/>
        <v>0.91148707417910624</v>
      </c>
      <c r="F15" s="20">
        <v>20607.849999999999</v>
      </c>
      <c r="G15" s="20">
        <v>18523.810000000001</v>
      </c>
      <c r="H15" s="23">
        <f t="shared" ref="H15:H20" si="5">+G15/F15</f>
        <v>0.89887154652232049</v>
      </c>
      <c r="I15" s="20">
        <v>21011.89</v>
      </c>
      <c r="J15" s="20">
        <v>19235.72</v>
      </c>
      <c r="K15" s="23">
        <f t="shared" ref="K15:K20" si="6">+J15/I15</f>
        <v>0.9154683372128829</v>
      </c>
      <c r="L15" s="20">
        <v>21682.02</v>
      </c>
      <c r="M15" s="20">
        <v>19314.580000000002</v>
      </c>
      <c r="N15" s="23">
        <f t="shared" ref="N15:N20" si="7">+M15/L15</f>
        <v>0.8908109115294609</v>
      </c>
      <c r="O15" s="20">
        <v>22467.48</v>
      </c>
      <c r="P15" s="20">
        <v>20165.73</v>
      </c>
      <c r="Q15" s="23">
        <f t="shared" ref="Q15:Q20" si="8">+P15/O15</f>
        <v>0.89755192838716225</v>
      </c>
    </row>
    <row r="16" spans="1:17" x14ac:dyDescent="0.2">
      <c r="A16" s="37" t="s">
        <v>13</v>
      </c>
      <c r="B16" s="37" t="s">
        <v>42</v>
      </c>
      <c r="C16" s="20">
        <v>9488.25</v>
      </c>
      <c r="D16" s="20">
        <v>8562.2900000000009</v>
      </c>
      <c r="E16" s="23">
        <f t="shared" si="4"/>
        <v>0.90240982267541447</v>
      </c>
      <c r="F16" s="20">
        <v>9933.23</v>
      </c>
      <c r="G16" s="20">
        <v>8745.32</v>
      </c>
      <c r="H16" s="23">
        <f t="shared" si="5"/>
        <v>0.88041050091460682</v>
      </c>
      <c r="I16" s="20">
        <v>10735.83</v>
      </c>
      <c r="J16" s="20">
        <v>9238.5400000000009</v>
      </c>
      <c r="K16" s="23">
        <f t="shared" si="6"/>
        <v>0.8605333728272524</v>
      </c>
      <c r="L16" s="20">
        <v>11103.13</v>
      </c>
      <c r="M16" s="20">
        <v>9939.8799999999992</v>
      </c>
      <c r="N16" s="23">
        <f t="shared" si="7"/>
        <v>0.89523224532181467</v>
      </c>
      <c r="O16" s="20">
        <v>11333.14</v>
      </c>
      <c r="P16" s="20">
        <v>9568.6</v>
      </c>
      <c r="Q16" s="23">
        <f t="shared" si="8"/>
        <v>0.84430263810382655</v>
      </c>
    </row>
    <row r="17" spans="1:17" x14ac:dyDescent="0.2">
      <c r="A17" s="37" t="s">
        <v>24</v>
      </c>
      <c r="B17" s="37" t="s">
        <v>43</v>
      </c>
      <c r="C17" s="20">
        <v>16372.85</v>
      </c>
      <c r="D17" s="20">
        <v>15830.77</v>
      </c>
      <c r="E17" s="23">
        <f t="shared" si="4"/>
        <v>0.96689153079640988</v>
      </c>
      <c r="F17" s="20">
        <v>16810.12</v>
      </c>
      <c r="G17" s="20">
        <v>15319.64</v>
      </c>
      <c r="H17" s="23">
        <f t="shared" si="5"/>
        <v>0.91133436287188907</v>
      </c>
      <c r="I17" s="20">
        <v>17549.39</v>
      </c>
      <c r="J17" s="20">
        <v>15539.07</v>
      </c>
      <c r="K17" s="23">
        <f t="shared" si="6"/>
        <v>0.88544787026785543</v>
      </c>
      <c r="L17" s="20">
        <v>17997.580000000002</v>
      </c>
      <c r="M17" s="20">
        <v>16184.9</v>
      </c>
      <c r="N17" s="23">
        <f t="shared" si="7"/>
        <v>0.89928201458196033</v>
      </c>
      <c r="O17" s="20">
        <v>18402.04</v>
      </c>
      <c r="P17" s="20">
        <v>17059.3</v>
      </c>
      <c r="Q17" s="23">
        <f t="shared" si="8"/>
        <v>0.92703308980960797</v>
      </c>
    </row>
    <row r="18" spans="1:17" x14ac:dyDescent="0.2">
      <c r="A18" s="37" t="s">
        <v>26</v>
      </c>
      <c r="B18" s="37" t="s">
        <v>44</v>
      </c>
      <c r="C18" s="20">
        <v>20577.07</v>
      </c>
      <c r="D18" s="20">
        <v>17760.25</v>
      </c>
      <c r="E18" s="23">
        <f t="shared" si="4"/>
        <v>0.86310879051293499</v>
      </c>
      <c r="F18" s="20">
        <v>20934.3</v>
      </c>
      <c r="G18" s="20">
        <v>18608.14</v>
      </c>
      <c r="H18" s="23">
        <f t="shared" si="5"/>
        <v>0.88888283821288505</v>
      </c>
      <c r="I18" s="20">
        <v>21537.52</v>
      </c>
      <c r="J18" s="20">
        <v>19750.900000000001</v>
      </c>
      <c r="K18" s="23">
        <f t="shared" si="6"/>
        <v>0.91704615944639867</v>
      </c>
      <c r="L18" s="20">
        <v>21860.02</v>
      </c>
      <c r="M18" s="20">
        <v>19321.11</v>
      </c>
      <c r="N18" s="23">
        <f t="shared" si="7"/>
        <v>0.88385600745104531</v>
      </c>
      <c r="O18" s="20">
        <v>22384.42</v>
      </c>
      <c r="P18" s="20">
        <v>20152.27</v>
      </c>
      <c r="Q18" s="23">
        <f t="shared" si="8"/>
        <v>0.90028108836413911</v>
      </c>
    </row>
    <row r="19" spans="1:17" x14ac:dyDescent="0.2">
      <c r="A19" s="37" t="s">
        <v>25</v>
      </c>
      <c r="B19" s="37" t="s">
        <v>45</v>
      </c>
      <c r="C19" s="20">
        <v>21828.42</v>
      </c>
      <c r="D19" s="20">
        <v>19946.93</v>
      </c>
      <c r="E19" s="23">
        <f t="shared" si="4"/>
        <v>0.91380548844121567</v>
      </c>
      <c r="F19" s="20">
        <v>22255.39</v>
      </c>
      <c r="G19" s="20">
        <v>19461.23</v>
      </c>
      <c r="H19" s="23">
        <f t="shared" si="5"/>
        <v>0.87445018936985608</v>
      </c>
      <c r="I19" s="20">
        <v>22829.59</v>
      </c>
      <c r="J19" s="20">
        <v>20192.580000000002</v>
      </c>
      <c r="K19" s="23">
        <f t="shared" si="6"/>
        <v>0.8844915743121099</v>
      </c>
      <c r="L19" s="20">
        <v>23533.17</v>
      </c>
      <c r="M19" s="20">
        <v>20319.400000000001</v>
      </c>
      <c r="N19" s="23">
        <f t="shared" si="7"/>
        <v>0.86343658759104713</v>
      </c>
      <c r="O19" s="20">
        <v>24280.1</v>
      </c>
      <c r="P19" s="20">
        <v>21377.68</v>
      </c>
      <c r="Q19" s="23">
        <f t="shared" si="8"/>
        <v>0.88046095362045462</v>
      </c>
    </row>
    <row r="20" spans="1:17" x14ac:dyDescent="0.2">
      <c r="A20" s="37" t="s">
        <v>47</v>
      </c>
      <c r="B20" s="37" t="s">
        <v>46</v>
      </c>
      <c r="C20" s="20">
        <v>22027.07</v>
      </c>
      <c r="D20" s="20">
        <v>21129.26</v>
      </c>
      <c r="E20" s="23">
        <f t="shared" si="4"/>
        <v>0.95924060712568671</v>
      </c>
      <c r="F20" s="20">
        <v>22662.69</v>
      </c>
      <c r="G20" s="20">
        <v>21558.36</v>
      </c>
      <c r="H20" s="23">
        <f t="shared" si="5"/>
        <v>0.95127100975215217</v>
      </c>
      <c r="I20" s="20">
        <v>23232.38</v>
      </c>
      <c r="J20" s="20">
        <v>22776.1</v>
      </c>
      <c r="K20" s="23">
        <f t="shared" si="6"/>
        <v>0.98036016972862861</v>
      </c>
      <c r="L20" s="20">
        <v>24282.38</v>
      </c>
      <c r="M20" s="20">
        <v>22801.13</v>
      </c>
      <c r="N20" s="23">
        <f t="shared" si="7"/>
        <v>0.93899897785966613</v>
      </c>
      <c r="O20" s="20">
        <v>24911.13</v>
      </c>
      <c r="P20" s="20">
        <v>23004.16</v>
      </c>
      <c r="Q20" s="23">
        <f t="shared" si="8"/>
        <v>0.92344907677813082</v>
      </c>
    </row>
    <row r="21" spans="1:17" x14ac:dyDescent="0.2">
      <c r="A21" s="11" t="s">
        <v>1</v>
      </c>
      <c r="B21" s="11" t="s">
        <v>30</v>
      </c>
      <c r="C21" s="28"/>
      <c r="D21" s="28"/>
      <c r="E21" s="30"/>
      <c r="F21" s="28"/>
      <c r="G21" s="28"/>
      <c r="H21" s="30"/>
      <c r="I21" s="28"/>
      <c r="J21" s="28"/>
      <c r="K21" s="30"/>
      <c r="L21" s="28"/>
      <c r="M21" s="28"/>
      <c r="N21" s="30"/>
      <c r="O21" s="28"/>
      <c r="P21" s="28"/>
      <c r="Q21" s="30"/>
    </row>
    <row r="22" spans="1:17" x14ac:dyDescent="0.2">
      <c r="A22" s="37" t="s">
        <v>12</v>
      </c>
      <c r="B22" s="37" t="s">
        <v>67</v>
      </c>
      <c r="C22" s="20">
        <v>25924.43</v>
      </c>
      <c r="D22" s="20">
        <v>23672.18</v>
      </c>
      <c r="E22" s="23">
        <f t="shared" si="4"/>
        <v>0.91312248716750954</v>
      </c>
      <c r="F22" s="20">
        <v>26391.84</v>
      </c>
      <c r="G22" s="20">
        <v>23867.74</v>
      </c>
      <c r="H22" s="23">
        <f t="shared" ref="H22:H27" si="9">+G22/F22</f>
        <v>0.90436059024304483</v>
      </c>
      <c r="I22" s="20">
        <v>26738.19</v>
      </c>
      <c r="J22" s="20">
        <v>24537.07</v>
      </c>
      <c r="K22" s="23">
        <f t="shared" ref="K22:K27" si="10">+J22/I22</f>
        <v>0.91767879575992251</v>
      </c>
      <c r="L22" s="20">
        <v>26934.38</v>
      </c>
      <c r="M22" s="20">
        <v>24499.53</v>
      </c>
      <c r="N22" s="23">
        <f t="shared" ref="N22:N27" si="11">+M22/L22</f>
        <v>0.90960066650875193</v>
      </c>
      <c r="O22" s="20">
        <v>27642.52</v>
      </c>
      <c r="P22" s="20">
        <v>25239.040000000001</v>
      </c>
      <c r="Q22" s="23">
        <f t="shared" ref="Q22:Q27" si="12">+P22/O22</f>
        <v>0.9130513426416984</v>
      </c>
    </row>
    <row r="23" spans="1:17" x14ac:dyDescent="0.2">
      <c r="A23" s="37" t="s">
        <v>13</v>
      </c>
      <c r="B23" s="37" t="s">
        <v>42</v>
      </c>
      <c r="C23" s="20">
        <v>12358.6</v>
      </c>
      <c r="D23" s="20">
        <v>11031.64</v>
      </c>
      <c r="E23" s="23">
        <f t="shared" si="4"/>
        <v>0.89262861489165435</v>
      </c>
      <c r="F23" s="20">
        <v>12788.5</v>
      </c>
      <c r="G23" s="20">
        <v>10630.57</v>
      </c>
      <c r="H23" s="23">
        <f t="shared" si="9"/>
        <v>0.83126011651092779</v>
      </c>
      <c r="I23" s="20">
        <v>13723.63</v>
      </c>
      <c r="J23" s="20">
        <v>13138.89</v>
      </c>
      <c r="K23" s="23">
        <f t="shared" si="10"/>
        <v>0.95739173964905788</v>
      </c>
      <c r="L23" s="20">
        <v>13227.44</v>
      </c>
      <c r="M23" s="20">
        <v>12375.21</v>
      </c>
      <c r="N23" s="23">
        <f t="shared" si="11"/>
        <v>0.9355710553213622</v>
      </c>
      <c r="O23" s="20">
        <v>13783.6</v>
      </c>
      <c r="P23" s="20">
        <v>12555.21</v>
      </c>
      <c r="Q23" s="23">
        <f t="shared" si="12"/>
        <v>0.91088032154154208</v>
      </c>
    </row>
    <row r="24" spans="1:17" x14ac:dyDescent="0.2">
      <c r="A24" s="37" t="s">
        <v>24</v>
      </c>
      <c r="B24" s="37" t="s">
        <v>43</v>
      </c>
      <c r="C24" s="20">
        <v>19501.28</v>
      </c>
      <c r="D24" s="20">
        <v>17559.16</v>
      </c>
      <c r="E24" s="23">
        <f t="shared" si="4"/>
        <v>0.90041063971185487</v>
      </c>
      <c r="F24" s="20">
        <v>20057.080000000002</v>
      </c>
      <c r="G24" s="20">
        <v>18004.099999999999</v>
      </c>
      <c r="H24" s="23">
        <f t="shared" si="9"/>
        <v>0.89764312651692058</v>
      </c>
      <c r="I24" s="20">
        <v>21101.42</v>
      </c>
      <c r="J24" s="20">
        <v>18378.79</v>
      </c>
      <c r="K24" s="23">
        <f t="shared" si="10"/>
        <v>0.87097408610415805</v>
      </c>
      <c r="L24" s="20">
        <v>21026.9</v>
      </c>
      <c r="M24" s="20">
        <v>19114.5</v>
      </c>
      <c r="N24" s="23">
        <f t="shared" si="11"/>
        <v>0.90904983616224921</v>
      </c>
      <c r="O24" s="20">
        <v>21627.57</v>
      </c>
      <c r="P24" s="20">
        <v>19665.03</v>
      </c>
      <c r="Q24" s="23">
        <f t="shared" si="12"/>
        <v>0.90925748939894768</v>
      </c>
    </row>
    <row r="25" spans="1:17" x14ac:dyDescent="0.2">
      <c r="A25" s="37" t="s">
        <v>26</v>
      </c>
      <c r="B25" s="37" t="s">
        <v>44</v>
      </c>
      <c r="C25" s="20">
        <v>25808.9</v>
      </c>
      <c r="D25" s="20">
        <v>23674.45</v>
      </c>
      <c r="E25" s="23">
        <f t="shared" si="4"/>
        <v>0.91729790886089679</v>
      </c>
      <c r="F25" s="20">
        <v>26224.32</v>
      </c>
      <c r="G25" s="20">
        <v>23510.98</v>
      </c>
      <c r="H25" s="23">
        <f t="shared" si="9"/>
        <v>0.89653344681578018</v>
      </c>
      <c r="I25" s="20">
        <v>27001.31</v>
      </c>
      <c r="J25" s="20">
        <v>25098.87</v>
      </c>
      <c r="K25" s="23">
        <f t="shared" si="10"/>
        <v>0.92954267774415378</v>
      </c>
      <c r="L25" s="20">
        <v>27263.73</v>
      </c>
      <c r="M25" s="20">
        <v>24631.99</v>
      </c>
      <c r="N25" s="23">
        <f t="shared" si="11"/>
        <v>0.90347102175674432</v>
      </c>
      <c r="O25" s="20">
        <v>27496.33</v>
      </c>
      <c r="P25" s="20">
        <v>24794.27</v>
      </c>
      <c r="Q25" s="23">
        <f t="shared" si="12"/>
        <v>0.90173015817019941</v>
      </c>
    </row>
    <row r="26" spans="1:17" x14ac:dyDescent="0.2">
      <c r="A26" s="37" t="s">
        <v>25</v>
      </c>
      <c r="B26" s="37" t="s">
        <v>45</v>
      </c>
      <c r="C26" s="20">
        <v>28824.47</v>
      </c>
      <c r="D26" s="20">
        <v>25901.43</v>
      </c>
      <c r="E26" s="23">
        <f t="shared" si="4"/>
        <v>0.89859171738456944</v>
      </c>
      <c r="F26" s="20">
        <v>29293.68</v>
      </c>
      <c r="G26" s="20">
        <v>26398.55</v>
      </c>
      <c r="H26" s="23">
        <f t="shared" si="9"/>
        <v>0.90116878452963234</v>
      </c>
      <c r="I26" s="20">
        <v>29618.95</v>
      </c>
      <c r="J26" s="20">
        <v>26562.41</v>
      </c>
      <c r="K26" s="23">
        <f t="shared" si="10"/>
        <v>0.89680457950062376</v>
      </c>
      <c r="L26" s="20">
        <v>30029.17</v>
      </c>
      <c r="M26" s="20">
        <v>27234.43</v>
      </c>
      <c r="N26" s="23">
        <f t="shared" si="11"/>
        <v>0.90693249263965681</v>
      </c>
      <c r="O26" s="20">
        <v>30434.65</v>
      </c>
      <c r="P26" s="20">
        <v>27796.03</v>
      </c>
      <c r="Q26" s="23">
        <f t="shared" si="12"/>
        <v>0.91330210795918465</v>
      </c>
    </row>
    <row r="27" spans="1:17" x14ac:dyDescent="0.2">
      <c r="A27" s="37" t="s">
        <v>47</v>
      </c>
      <c r="B27" s="37" t="s">
        <v>46</v>
      </c>
      <c r="C27" s="20">
        <v>29941.58</v>
      </c>
      <c r="D27" s="20">
        <v>27576.94</v>
      </c>
      <c r="E27" s="23">
        <f t="shared" si="4"/>
        <v>0.92102487577475867</v>
      </c>
      <c r="F27" s="20">
        <v>30111.81</v>
      </c>
      <c r="G27" s="20">
        <v>28159.48</v>
      </c>
      <c r="H27" s="23">
        <f t="shared" si="9"/>
        <v>0.93516397719034483</v>
      </c>
      <c r="I27" s="20">
        <v>30620.49</v>
      </c>
      <c r="J27" s="20">
        <v>29564.33</v>
      </c>
      <c r="K27" s="23">
        <f t="shared" si="10"/>
        <v>0.96550806339153949</v>
      </c>
      <c r="L27" s="20">
        <v>30587.07</v>
      </c>
      <c r="M27" s="20">
        <v>28563.21</v>
      </c>
      <c r="N27" s="23">
        <f t="shared" si="11"/>
        <v>0.93383282543898449</v>
      </c>
      <c r="O27" s="20">
        <v>31156.11</v>
      </c>
      <c r="P27" s="20">
        <v>29428.51</v>
      </c>
      <c r="Q27" s="23">
        <f t="shared" si="12"/>
        <v>0.94455020219148023</v>
      </c>
    </row>
    <row r="28" spans="1:17" ht="12.75" customHeight="1" x14ac:dyDescent="0.2">
      <c r="A28" s="11" t="s">
        <v>9</v>
      </c>
      <c r="B28" s="11" t="s">
        <v>31</v>
      </c>
      <c r="C28" s="28"/>
      <c r="D28" s="28"/>
      <c r="E28" s="23"/>
      <c r="F28" s="28"/>
      <c r="G28" s="28"/>
      <c r="H28" s="23"/>
      <c r="I28" s="28"/>
      <c r="J28" s="28"/>
      <c r="K28" s="23"/>
      <c r="L28" s="28"/>
      <c r="M28" s="28"/>
      <c r="N28" s="23"/>
      <c r="O28" s="28"/>
      <c r="P28" s="28"/>
      <c r="Q28" s="23"/>
    </row>
    <row r="29" spans="1:17" x14ac:dyDescent="0.2">
      <c r="A29" s="37" t="s">
        <v>12</v>
      </c>
      <c r="B29" s="37" t="s">
        <v>67</v>
      </c>
      <c r="C29" s="43">
        <f t="shared" ref="C29:D34" si="13">+(C15-C22)/C22</f>
        <v>-0.22345795066661062</v>
      </c>
      <c r="D29" s="43">
        <f t="shared" si="13"/>
        <v>-0.22484874650327938</v>
      </c>
      <c r="E29" s="22"/>
      <c r="F29" s="43">
        <f t="shared" ref="F29:G34" si="14">+(F15-F22)/F22</f>
        <v>-0.21915827013198025</v>
      </c>
      <c r="G29" s="43">
        <f t="shared" si="14"/>
        <v>-0.22389761242580991</v>
      </c>
      <c r="H29" s="22"/>
      <c r="I29" s="43">
        <f t="shared" ref="I29:J34" si="15">+(I15-I22)/I22</f>
        <v>-0.21416184117174722</v>
      </c>
      <c r="J29" s="43">
        <f t="shared" si="15"/>
        <v>-0.21605472862081734</v>
      </c>
      <c r="K29" s="22"/>
      <c r="L29" s="43">
        <f t="shared" ref="L29:M34" si="16">+(L15-L22)/L22</f>
        <v>-0.19500578814140146</v>
      </c>
      <c r="M29" s="43">
        <f t="shared" si="16"/>
        <v>-0.21163467217534365</v>
      </c>
      <c r="N29" s="22"/>
      <c r="O29" s="43">
        <f t="shared" ref="O29:P34" si="17">+(O15-O22)/O22</f>
        <v>-0.1872130326757474</v>
      </c>
      <c r="P29" s="43">
        <f t="shared" si="17"/>
        <v>-0.20101041877979517</v>
      </c>
      <c r="Q29" s="22"/>
    </row>
    <row r="30" spans="1:17" x14ac:dyDescent="0.2">
      <c r="A30" s="37" t="s">
        <v>13</v>
      </c>
      <c r="B30" s="37" t="s">
        <v>42</v>
      </c>
      <c r="C30" s="43">
        <f t="shared" si="13"/>
        <v>-0.23225527163270923</v>
      </c>
      <c r="D30" s="43">
        <f t="shared" si="13"/>
        <v>-0.22384251117694184</v>
      </c>
      <c r="E30" s="22"/>
      <c r="F30" s="43">
        <f t="shared" si="14"/>
        <v>-0.22326856159831102</v>
      </c>
      <c r="G30" s="43">
        <f t="shared" si="14"/>
        <v>-0.17734232501173502</v>
      </c>
      <c r="H30" s="22"/>
      <c r="I30" s="43">
        <f t="shared" si="15"/>
        <v>-0.21771207763543607</v>
      </c>
      <c r="J30" s="43">
        <f t="shared" si="15"/>
        <v>-0.29685536601645945</v>
      </c>
      <c r="K30" s="22"/>
      <c r="L30" s="43">
        <f t="shared" si="16"/>
        <v>-0.16059872507454209</v>
      </c>
      <c r="M30" s="43">
        <f t="shared" si="16"/>
        <v>-0.19679100395064003</v>
      </c>
      <c r="N30" s="22"/>
      <c r="O30" s="43">
        <f t="shared" si="17"/>
        <v>-0.17778084099944869</v>
      </c>
      <c r="P30" s="43">
        <f t="shared" si="17"/>
        <v>-0.23787813983198999</v>
      </c>
      <c r="Q30" s="22"/>
    </row>
    <row r="31" spans="1:17" x14ac:dyDescent="0.2">
      <c r="A31" s="37" t="s">
        <v>24</v>
      </c>
      <c r="B31" s="37" t="s">
        <v>43</v>
      </c>
      <c r="C31" s="43">
        <f t="shared" si="13"/>
        <v>-0.16042177744230116</v>
      </c>
      <c r="D31" s="43">
        <f t="shared" si="13"/>
        <v>-9.8432385148264467E-2</v>
      </c>
      <c r="E31" s="22"/>
      <c r="F31" s="43">
        <f t="shared" si="14"/>
        <v>-0.1618859774204422</v>
      </c>
      <c r="G31" s="43">
        <f t="shared" si="14"/>
        <v>-0.14910270438400139</v>
      </c>
      <c r="H31" s="22"/>
      <c r="I31" s="43">
        <f t="shared" si="15"/>
        <v>-0.16833132556955879</v>
      </c>
      <c r="J31" s="43">
        <f t="shared" si="15"/>
        <v>-0.15451071588499574</v>
      </c>
      <c r="K31" s="22"/>
      <c r="L31" s="43">
        <f t="shared" si="16"/>
        <v>-0.14406878807622614</v>
      </c>
      <c r="M31" s="43">
        <f t="shared" si="16"/>
        <v>-0.15326584530068799</v>
      </c>
      <c r="N31" s="22"/>
      <c r="O31" s="43">
        <f t="shared" si="17"/>
        <v>-0.14913973229539884</v>
      </c>
      <c r="P31" s="43">
        <f t="shared" si="17"/>
        <v>-0.13250577293805296</v>
      </c>
      <c r="Q31" s="22"/>
    </row>
    <row r="32" spans="1:17" x14ac:dyDescent="0.2">
      <c r="A32" s="37" t="s">
        <v>26</v>
      </c>
      <c r="B32" s="37" t="s">
        <v>44</v>
      </c>
      <c r="C32" s="43">
        <f t="shared" si="13"/>
        <v>-0.20271417999217331</v>
      </c>
      <c r="D32" s="43">
        <f t="shared" si="13"/>
        <v>-0.2498136176342006</v>
      </c>
      <c r="E32" s="22"/>
      <c r="F32" s="43">
        <f t="shared" si="14"/>
        <v>-0.20172191309441009</v>
      </c>
      <c r="G32" s="43">
        <f t="shared" si="14"/>
        <v>-0.20853405515210341</v>
      </c>
      <c r="H32" s="22"/>
      <c r="I32" s="43">
        <f t="shared" si="15"/>
        <v>-0.20235277473574431</v>
      </c>
      <c r="J32" s="43">
        <f t="shared" si="15"/>
        <v>-0.21307612653478017</v>
      </c>
      <c r="K32" s="22"/>
      <c r="L32" s="43">
        <f t="shared" si="16"/>
        <v>-0.19820141998178528</v>
      </c>
      <c r="M32" s="43">
        <f t="shared" si="16"/>
        <v>-0.21560905148142723</v>
      </c>
      <c r="N32" s="22"/>
      <c r="O32" s="43">
        <f t="shared" si="17"/>
        <v>-0.18591244722477521</v>
      </c>
      <c r="P32" s="43">
        <f t="shared" si="17"/>
        <v>-0.1872206763901498</v>
      </c>
      <c r="Q32" s="22"/>
    </row>
    <row r="33" spans="1:17" x14ac:dyDescent="0.2">
      <c r="A33" s="37" t="s">
        <v>25</v>
      </c>
      <c r="B33" s="37" t="s">
        <v>45</v>
      </c>
      <c r="C33" s="43">
        <f t="shared" si="13"/>
        <v>-0.24271218169839731</v>
      </c>
      <c r="D33" s="43">
        <f t="shared" si="13"/>
        <v>-0.22989078209195399</v>
      </c>
      <c r="E33" s="22"/>
      <c r="F33" s="43">
        <f t="shared" si="14"/>
        <v>-0.24026650117021831</v>
      </c>
      <c r="G33" s="43">
        <f t="shared" si="14"/>
        <v>-0.26279170636266008</v>
      </c>
      <c r="H33" s="22"/>
      <c r="I33" s="43">
        <f t="shared" si="15"/>
        <v>-0.22922352075276134</v>
      </c>
      <c r="J33" s="43">
        <f t="shared" si="15"/>
        <v>-0.23980617722563571</v>
      </c>
      <c r="K33" s="22"/>
      <c r="L33" s="43">
        <f t="shared" si="16"/>
        <v>-0.21632299527426166</v>
      </c>
      <c r="M33" s="43">
        <f t="shared" si="16"/>
        <v>-0.2539076455795109</v>
      </c>
      <c r="N33" s="22"/>
      <c r="O33" s="43">
        <f t="shared" si="17"/>
        <v>-0.20222180968074227</v>
      </c>
      <c r="P33" s="43">
        <f t="shared" si="17"/>
        <v>-0.23090887439681129</v>
      </c>
      <c r="Q33" s="22"/>
    </row>
    <row r="34" spans="1:17" x14ac:dyDescent="0.2">
      <c r="A34" s="37" t="s">
        <v>47</v>
      </c>
      <c r="B34" s="37" t="s">
        <v>46</v>
      </c>
      <c r="C34" s="43">
        <f t="shared" si="13"/>
        <v>-0.2643317420122786</v>
      </c>
      <c r="D34" s="43">
        <f t="shared" si="13"/>
        <v>-0.23380694159685594</v>
      </c>
      <c r="E34" s="22"/>
      <c r="F34" s="43">
        <f t="shared" si="14"/>
        <v>-0.24738200725894599</v>
      </c>
      <c r="G34" s="43">
        <f t="shared" si="14"/>
        <v>-0.23441910148908995</v>
      </c>
      <c r="H34" s="22"/>
      <c r="I34" s="43">
        <f t="shared" si="15"/>
        <v>-0.24127994032753886</v>
      </c>
      <c r="J34" s="43">
        <f t="shared" si="15"/>
        <v>-0.22960878869908444</v>
      </c>
      <c r="K34" s="22"/>
      <c r="L34" s="43">
        <f t="shared" si="16"/>
        <v>-0.2061227178673864</v>
      </c>
      <c r="M34" s="43">
        <f t="shared" si="16"/>
        <v>-0.20173082787263749</v>
      </c>
      <c r="N34" s="22"/>
      <c r="O34" s="43">
        <f t="shared" si="17"/>
        <v>-0.20044158272647</v>
      </c>
      <c r="P34" s="43">
        <f t="shared" si="17"/>
        <v>-0.21830361102210064</v>
      </c>
      <c r="Q34" s="22"/>
    </row>
    <row r="35" spans="1:17" x14ac:dyDescent="0.2">
      <c r="A35" s="26" t="s">
        <v>11</v>
      </c>
      <c r="B35" s="26"/>
      <c r="C35" s="7"/>
      <c r="D35" s="7"/>
      <c r="E35" s="7"/>
      <c r="F35" s="7"/>
    </row>
    <row r="36" spans="1:17" x14ac:dyDescent="0.2">
      <c r="A36" s="26" t="s">
        <v>41</v>
      </c>
      <c r="B36" s="27"/>
      <c r="C36" s="7"/>
      <c r="D36" s="7"/>
      <c r="E36" s="7"/>
      <c r="F36" s="1"/>
    </row>
    <row r="37" spans="1:17" x14ac:dyDescent="0.2">
      <c r="A37" s="27" t="s">
        <v>61</v>
      </c>
      <c r="B37" s="7"/>
      <c r="C37" s="7"/>
      <c r="D37" s="7"/>
      <c r="E37" s="7"/>
      <c r="F37" s="1"/>
    </row>
    <row r="38" spans="1:17" x14ac:dyDescent="0.2">
      <c r="A38" s="27" t="s">
        <v>60</v>
      </c>
    </row>
  </sheetData>
  <mergeCells count="6">
    <mergeCell ref="C4:E4"/>
    <mergeCell ref="F4:H4"/>
    <mergeCell ref="I4:K4"/>
    <mergeCell ref="L4:N4"/>
    <mergeCell ref="A4:A6"/>
    <mergeCell ref="O4:Q4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2"/>
  <sheetViews>
    <sheetView workbookViewId="0">
      <selection activeCell="A3" sqref="A3"/>
    </sheetView>
  </sheetViews>
  <sheetFormatPr baseColWidth="10" defaultRowHeight="12.75" x14ac:dyDescent="0.2"/>
  <cols>
    <col min="1" max="2" width="27.7109375" customWidth="1"/>
    <col min="3" max="17" width="12.7109375" customWidth="1"/>
  </cols>
  <sheetData>
    <row r="1" spans="1:17" x14ac:dyDescent="0.2">
      <c r="A1" s="24" t="s">
        <v>58</v>
      </c>
      <c r="B1" s="24"/>
      <c r="C1" s="1"/>
      <c r="D1" s="1"/>
      <c r="E1" s="1"/>
      <c r="F1" s="1"/>
    </row>
    <row r="2" spans="1:17" x14ac:dyDescent="0.2">
      <c r="A2" s="3" t="s">
        <v>59</v>
      </c>
      <c r="B2" s="3"/>
      <c r="C2" s="1"/>
      <c r="D2" s="1"/>
      <c r="E2" s="1"/>
      <c r="F2" s="1"/>
    </row>
    <row r="3" spans="1:17" x14ac:dyDescent="0.2">
      <c r="A3" s="1"/>
      <c r="B3" s="1"/>
      <c r="C3" s="1"/>
      <c r="D3" s="1"/>
      <c r="E3" s="1"/>
      <c r="F3" s="1"/>
    </row>
    <row r="4" spans="1:17" ht="19.5" customHeight="1" x14ac:dyDescent="0.2">
      <c r="A4" s="40"/>
      <c r="B4" s="1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ht="27" customHeight="1" x14ac:dyDescent="0.2">
      <c r="A5" s="40"/>
      <c r="B5" s="19"/>
      <c r="C5" s="35" t="s">
        <v>6</v>
      </c>
      <c r="D5" s="35" t="s">
        <v>0</v>
      </c>
      <c r="E5" s="35" t="s">
        <v>5</v>
      </c>
      <c r="F5" s="35" t="s">
        <v>6</v>
      </c>
      <c r="G5" s="35" t="s">
        <v>0</v>
      </c>
      <c r="H5" s="35" t="s">
        <v>5</v>
      </c>
      <c r="I5" s="35" t="s">
        <v>6</v>
      </c>
      <c r="J5" s="35" t="s">
        <v>0</v>
      </c>
      <c r="K5" s="35" t="s">
        <v>5</v>
      </c>
      <c r="L5" s="35" t="s">
        <v>6</v>
      </c>
      <c r="M5" s="35" t="s">
        <v>0</v>
      </c>
      <c r="N5" s="35" t="s">
        <v>5</v>
      </c>
      <c r="O5" s="35" t="s">
        <v>6</v>
      </c>
      <c r="P5" s="35" t="s">
        <v>0</v>
      </c>
      <c r="Q5" s="35" t="s">
        <v>5</v>
      </c>
    </row>
    <row r="6" spans="1:17" ht="27" customHeight="1" x14ac:dyDescent="0.2">
      <c r="A6" s="41" t="s">
        <v>15</v>
      </c>
      <c r="B6" s="41" t="s">
        <v>51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x14ac:dyDescent="0.2">
      <c r="A7" s="11" t="s">
        <v>3</v>
      </c>
      <c r="B7" s="11" t="s">
        <v>28</v>
      </c>
      <c r="C7" s="20"/>
      <c r="D7" s="20"/>
      <c r="E7" s="21"/>
      <c r="F7" s="20"/>
      <c r="G7" s="20"/>
      <c r="H7" s="21"/>
      <c r="I7" s="20"/>
      <c r="J7" s="20"/>
      <c r="K7" s="21"/>
      <c r="L7" s="20"/>
      <c r="M7" s="20"/>
      <c r="N7" s="21"/>
      <c r="O7" s="20"/>
      <c r="P7" s="20"/>
      <c r="Q7" s="21"/>
    </row>
    <row r="8" spans="1:17" x14ac:dyDescent="0.2">
      <c r="A8" s="44" t="s">
        <v>75</v>
      </c>
      <c r="B8" s="44" t="s">
        <v>79</v>
      </c>
      <c r="C8" s="20">
        <v>23156.34</v>
      </c>
      <c r="D8" s="20">
        <v>21168.81</v>
      </c>
      <c r="E8" s="21">
        <f>+D8/C8</f>
        <v>0.91416907853313611</v>
      </c>
      <c r="F8" s="20">
        <v>23646.5</v>
      </c>
      <c r="G8" s="20">
        <v>21362.39</v>
      </c>
      <c r="H8" s="21">
        <f>+G8/F8</f>
        <v>0.90340600088808065</v>
      </c>
      <c r="I8" s="20">
        <v>24009.119999999999</v>
      </c>
      <c r="J8" s="20">
        <v>22121.05</v>
      </c>
      <c r="K8" s="21">
        <f>+J8/I8</f>
        <v>0.92136029975276068</v>
      </c>
      <c r="L8" s="20">
        <v>24395.98</v>
      </c>
      <c r="M8" s="20">
        <v>22045.66</v>
      </c>
      <c r="N8" s="21">
        <f>+M8/L8</f>
        <v>0.90365953735000604</v>
      </c>
      <c r="O8" s="20">
        <v>25165.51</v>
      </c>
      <c r="P8" s="20">
        <v>22856.7</v>
      </c>
      <c r="Q8" s="21">
        <f>+P8/O8</f>
        <v>0.90825498867298948</v>
      </c>
    </row>
    <row r="9" spans="1:17" x14ac:dyDescent="0.2">
      <c r="A9" s="44" t="s">
        <v>76</v>
      </c>
      <c r="B9" s="44" t="s">
        <v>80</v>
      </c>
      <c r="C9" s="20">
        <v>27198.31</v>
      </c>
      <c r="D9" s="20">
        <v>23246.93</v>
      </c>
      <c r="E9" s="21">
        <f t="shared" ref="E9:E21" si="0">+D9/C9</f>
        <v>0.8547196498605979</v>
      </c>
      <c r="F9" s="20">
        <v>27708.41</v>
      </c>
      <c r="G9" s="20">
        <v>23822.98</v>
      </c>
      <c r="H9" s="21">
        <f>+G9/F9</f>
        <v>0.85977434288001364</v>
      </c>
      <c r="I9" s="20">
        <v>28096.62</v>
      </c>
      <c r="J9" s="20">
        <v>24494.97</v>
      </c>
      <c r="K9" s="21">
        <f>+J9/I9</f>
        <v>0.87181198307839169</v>
      </c>
      <c r="L9" s="20">
        <v>28074.42</v>
      </c>
      <c r="M9" s="20">
        <v>24613.37</v>
      </c>
      <c r="N9" s="21">
        <f>+M9/L9</f>
        <v>0.87671873541822054</v>
      </c>
      <c r="O9" s="20">
        <v>28374.65</v>
      </c>
      <c r="P9" s="20">
        <v>24739.06</v>
      </c>
      <c r="Q9" s="21">
        <f>+P9/O9</f>
        <v>0.87187189974149459</v>
      </c>
    </row>
    <row r="10" spans="1:17" x14ac:dyDescent="0.2">
      <c r="A10" s="44" t="s">
        <v>77</v>
      </c>
      <c r="B10" s="44" t="s">
        <v>81</v>
      </c>
      <c r="C10" s="20">
        <v>22163.46</v>
      </c>
      <c r="D10" s="20">
        <v>20151.560000000001</v>
      </c>
      <c r="E10" s="21">
        <f t="shared" si="0"/>
        <v>0.9092244622455159</v>
      </c>
      <c r="F10" s="20">
        <v>22607.96</v>
      </c>
      <c r="G10" s="20">
        <v>20770.36</v>
      </c>
      <c r="H10" s="21">
        <f>+G10/F10</f>
        <v>0.91871889369938731</v>
      </c>
      <c r="I10" s="20">
        <v>22971.05</v>
      </c>
      <c r="J10" s="20">
        <v>20741.39</v>
      </c>
      <c r="K10" s="21">
        <f>+J10/I10</f>
        <v>0.9029360869442189</v>
      </c>
      <c r="L10" s="20">
        <v>22789.3</v>
      </c>
      <c r="M10" s="20">
        <v>20618.830000000002</v>
      </c>
      <c r="N10" s="21">
        <f>+M10/L10</f>
        <v>0.90475925105202892</v>
      </c>
      <c r="O10" s="20">
        <v>23104.639999999999</v>
      </c>
      <c r="P10" s="20">
        <v>20792.16</v>
      </c>
      <c r="Q10" s="21">
        <f>+P10/O10</f>
        <v>0.89991274479931305</v>
      </c>
    </row>
    <row r="11" spans="1:17" x14ac:dyDescent="0.2">
      <c r="A11" s="44" t="s">
        <v>78</v>
      </c>
      <c r="B11" s="44" t="s">
        <v>82</v>
      </c>
      <c r="C11" s="20">
        <v>22440.32</v>
      </c>
      <c r="D11" s="20">
        <v>20704.12</v>
      </c>
      <c r="E11" s="21">
        <f t="shared" si="0"/>
        <v>0.92263033682229123</v>
      </c>
      <c r="F11" s="20">
        <v>22944.12</v>
      </c>
      <c r="G11" s="20">
        <v>20779.919999999998</v>
      </c>
      <c r="H11" s="21">
        <f>+G11/F11</f>
        <v>0.9056751795231196</v>
      </c>
      <c r="I11" s="20">
        <v>23325.64</v>
      </c>
      <c r="J11" s="20">
        <v>21645.41</v>
      </c>
      <c r="K11" s="21">
        <f>+J11/I11</f>
        <v>0.92796639234764833</v>
      </c>
      <c r="L11" s="20">
        <v>23844.92</v>
      </c>
      <c r="M11" s="20">
        <v>21536.52</v>
      </c>
      <c r="N11" s="21">
        <f>+M11/L11</f>
        <v>0.90319111995343249</v>
      </c>
      <c r="O11" s="20">
        <v>24730.720000000001</v>
      </c>
      <c r="P11" s="20">
        <v>22572.52</v>
      </c>
      <c r="Q11" s="21">
        <f>+P11/O11</f>
        <v>0.91273201912439261</v>
      </c>
    </row>
    <row r="12" spans="1:17" x14ac:dyDescent="0.2">
      <c r="A12" s="4" t="s">
        <v>2</v>
      </c>
      <c r="B12" s="4" t="s">
        <v>29</v>
      </c>
      <c r="C12" s="20"/>
      <c r="D12" s="20"/>
      <c r="E12" s="21"/>
      <c r="F12" s="20"/>
      <c r="G12" s="20"/>
      <c r="H12" s="21"/>
      <c r="I12" s="20"/>
      <c r="J12" s="20"/>
      <c r="K12" s="21"/>
      <c r="L12" s="20"/>
      <c r="M12" s="20"/>
      <c r="N12" s="21"/>
      <c r="O12" s="20"/>
      <c r="P12" s="20"/>
      <c r="Q12" s="21"/>
    </row>
    <row r="13" spans="1:17" x14ac:dyDescent="0.2">
      <c r="A13" s="44" t="s">
        <v>75</v>
      </c>
      <c r="B13" s="44" t="s">
        <v>79</v>
      </c>
      <c r="C13" s="20">
        <v>20131.41</v>
      </c>
      <c r="D13" s="20">
        <v>18349.52</v>
      </c>
      <c r="E13" s="21">
        <f t="shared" si="0"/>
        <v>0.91148707417910624</v>
      </c>
      <c r="F13" s="20">
        <v>20607.849999999999</v>
      </c>
      <c r="G13" s="20">
        <v>18523.810000000001</v>
      </c>
      <c r="H13" s="21">
        <f>+G13/F13</f>
        <v>0.89887154652232049</v>
      </c>
      <c r="I13" s="20">
        <v>21011.89</v>
      </c>
      <c r="J13" s="20">
        <v>19235.72</v>
      </c>
      <c r="K13" s="21">
        <f>+J13/I13</f>
        <v>0.9154683372128829</v>
      </c>
      <c r="L13" s="20">
        <v>21682.02</v>
      </c>
      <c r="M13" s="20">
        <v>19314.580000000002</v>
      </c>
      <c r="N13" s="21">
        <f>+M13/L13</f>
        <v>0.8908109115294609</v>
      </c>
      <c r="O13" s="20">
        <v>22467.48</v>
      </c>
      <c r="P13" s="20">
        <v>20165.73</v>
      </c>
      <c r="Q13" s="21">
        <f>+P13/O13</f>
        <v>0.89755192838716225</v>
      </c>
    </row>
    <row r="14" spans="1:17" x14ac:dyDescent="0.2">
      <c r="A14" s="44" t="s">
        <v>76</v>
      </c>
      <c r="B14" s="44" t="s">
        <v>80</v>
      </c>
      <c r="C14" s="20">
        <v>22761.15</v>
      </c>
      <c r="D14" s="20">
        <v>18744.05</v>
      </c>
      <c r="E14" s="21">
        <f t="shared" si="0"/>
        <v>0.82351067498786301</v>
      </c>
      <c r="F14" s="20">
        <v>23356.560000000001</v>
      </c>
      <c r="G14" s="20">
        <v>19332.14</v>
      </c>
      <c r="H14" s="21">
        <f>+G14/F14</f>
        <v>0.82769637309603805</v>
      </c>
      <c r="I14" s="20">
        <v>23602.06</v>
      </c>
      <c r="J14" s="20">
        <v>19484.88</v>
      </c>
      <c r="K14" s="21">
        <f>+J14/I14</f>
        <v>0.82555844701691294</v>
      </c>
      <c r="L14" s="20">
        <v>23829.62</v>
      </c>
      <c r="M14" s="20">
        <v>19779.189999999999</v>
      </c>
      <c r="N14" s="21">
        <f>+M14/L14</f>
        <v>0.83002540535686253</v>
      </c>
      <c r="O14" s="20">
        <v>24312.16</v>
      </c>
      <c r="P14" s="20">
        <v>20326.919999999998</v>
      </c>
      <c r="Q14" s="21">
        <f>+P14/O14</f>
        <v>0.83608038117551042</v>
      </c>
    </row>
    <row r="15" spans="1:17" x14ac:dyDescent="0.2">
      <c r="A15" s="44" t="s">
        <v>77</v>
      </c>
      <c r="B15" s="44" t="s">
        <v>81</v>
      </c>
      <c r="C15" s="20">
        <v>20361.669999999998</v>
      </c>
      <c r="D15" s="20">
        <v>17770.919999999998</v>
      </c>
      <c r="E15" s="21">
        <f t="shared" si="0"/>
        <v>0.87276338335706249</v>
      </c>
      <c r="F15" s="20">
        <v>20588.669999999998</v>
      </c>
      <c r="G15" s="20">
        <v>16915.64</v>
      </c>
      <c r="H15" s="21">
        <f>+G15/F15</f>
        <v>0.82159945251441691</v>
      </c>
      <c r="I15" s="20">
        <v>21919</v>
      </c>
      <c r="J15" s="20">
        <v>0</v>
      </c>
      <c r="K15" s="21">
        <f>+J15/I15</f>
        <v>0</v>
      </c>
      <c r="L15" s="20">
        <v>21388.78</v>
      </c>
      <c r="M15" s="20">
        <v>17447.93</v>
      </c>
      <c r="N15" s="21">
        <f>+M15/L15</f>
        <v>0.81575152954025432</v>
      </c>
      <c r="O15" s="20">
        <v>21188</v>
      </c>
      <c r="P15" s="20">
        <v>18552.650000000001</v>
      </c>
      <c r="Q15" s="21">
        <f>+P15/O15</f>
        <v>0.87562063432131398</v>
      </c>
    </row>
    <row r="16" spans="1:17" x14ac:dyDescent="0.2">
      <c r="A16" s="44" t="s">
        <v>78</v>
      </c>
      <c r="B16" s="44" t="s">
        <v>82</v>
      </c>
      <c r="C16" s="20">
        <v>19889.169999999998</v>
      </c>
      <c r="D16" s="20">
        <v>18311.55</v>
      </c>
      <c r="E16" s="21">
        <f t="shared" si="0"/>
        <v>0.92067944514527256</v>
      </c>
      <c r="F16" s="20">
        <v>20362.71</v>
      </c>
      <c r="G16" s="20">
        <v>18458.82</v>
      </c>
      <c r="H16" s="21">
        <f>+G16/F16</f>
        <v>0.90650114842277874</v>
      </c>
      <c r="I16" s="20">
        <v>20765.37</v>
      </c>
      <c r="J16" s="20">
        <v>19239.48</v>
      </c>
      <c r="K16" s="21">
        <f>+J16/I16</f>
        <v>0.92651756265359109</v>
      </c>
      <c r="L16" s="20">
        <v>21498.28</v>
      </c>
      <c r="M16" s="20">
        <v>19299.79</v>
      </c>
      <c r="N16" s="21">
        <f>+M16/L16</f>
        <v>0.89773647008039725</v>
      </c>
      <c r="O16" s="20">
        <v>22327.9</v>
      </c>
      <c r="P16" s="20">
        <v>20181.490000000002</v>
      </c>
      <c r="Q16" s="21">
        <f>+P16/O16</f>
        <v>0.9038687023858043</v>
      </c>
    </row>
    <row r="17" spans="1:17" x14ac:dyDescent="0.2">
      <c r="A17" s="4" t="s">
        <v>1</v>
      </c>
      <c r="B17" s="4" t="s">
        <v>30</v>
      </c>
      <c r="C17" s="20"/>
      <c r="D17" s="20"/>
      <c r="E17" s="21"/>
      <c r="F17" s="20"/>
      <c r="G17" s="20"/>
      <c r="H17" s="21"/>
      <c r="I17" s="20"/>
      <c r="J17" s="20"/>
      <c r="K17" s="21"/>
      <c r="L17" s="20"/>
      <c r="M17" s="20"/>
      <c r="N17" s="21"/>
      <c r="O17" s="20"/>
      <c r="P17" s="20"/>
      <c r="Q17" s="21"/>
    </row>
    <row r="18" spans="1:17" x14ac:dyDescent="0.2">
      <c r="A18" s="44" t="s">
        <v>75</v>
      </c>
      <c r="B18" s="44" t="s">
        <v>79</v>
      </c>
      <c r="C18" s="20">
        <v>25924.43</v>
      </c>
      <c r="D18" s="20">
        <v>23672.18</v>
      </c>
      <c r="E18" s="21">
        <f t="shared" si="0"/>
        <v>0.91312248716750954</v>
      </c>
      <c r="F18" s="20">
        <v>26391.84</v>
      </c>
      <c r="G18" s="20">
        <v>23867.74</v>
      </c>
      <c r="H18" s="21">
        <f>+G18/F18</f>
        <v>0.90436059024304483</v>
      </c>
      <c r="I18" s="20">
        <v>26738.19</v>
      </c>
      <c r="J18" s="20">
        <v>24537.07</v>
      </c>
      <c r="K18" s="21">
        <f>+J18/I18</f>
        <v>0.91767879575992251</v>
      </c>
      <c r="L18" s="20">
        <v>26934.38</v>
      </c>
      <c r="M18" s="20">
        <v>24499.53</v>
      </c>
      <c r="N18" s="21">
        <f>+M18/L18</f>
        <v>0.90960066650875193</v>
      </c>
      <c r="O18" s="20">
        <v>27642.52</v>
      </c>
      <c r="P18" s="20">
        <v>25239.040000000001</v>
      </c>
      <c r="Q18" s="21">
        <f>+P18/O18</f>
        <v>0.9130513426416984</v>
      </c>
    </row>
    <row r="19" spans="1:17" x14ac:dyDescent="0.2">
      <c r="A19" s="44" t="s">
        <v>76</v>
      </c>
      <c r="B19" s="44" t="s">
        <v>80</v>
      </c>
      <c r="C19" s="20">
        <v>28710.71</v>
      </c>
      <c r="D19" s="20">
        <v>24870.76</v>
      </c>
      <c r="E19" s="21">
        <f t="shared" si="0"/>
        <v>0.86625374294122293</v>
      </c>
      <c r="F19" s="20">
        <v>29180.31</v>
      </c>
      <c r="G19" s="20">
        <v>25394.87</v>
      </c>
      <c r="H19" s="21">
        <f>+G19/F19</f>
        <v>0.87027416775215882</v>
      </c>
      <c r="I19" s="20">
        <v>29678.43</v>
      </c>
      <c r="J19" s="20">
        <v>26258.01</v>
      </c>
      <c r="K19" s="21">
        <f>+J19/I19</f>
        <v>0.88475064213302379</v>
      </c>
      <c r="L19" s="20">
        <v>29601.31</v>
      </c>
      <c r="M19" s="20">
        <v>26360.33</v>
      </c>
      <c r="N19" s="21">
        <f>+M19/L19</f>
        <v>0.89051227800391264</v>
      </c>
      <c r="O19" s="20">
        <v>29815.59</v>
      </c>
      <c r="P19" s="20">
        <v>26373.67</v>
      </c>
      <c r="Q19" s="21">
        <f>+P19/O19</f>
        <v>0.8845597219441238</v>
      </c>
    </row>
    <row r="20" spans="1:17" x14ac:dyDescent="0.2">
      <c r="A20" s="44" t="s">
        <v>77</v>
      </c>
      <c r="B20" s="44" t="s">
        <v>81</v>
      </c>
      <c r="C20" s="20">
        <v>22460.86</v>
      </c>
      <c r="D20" s="20">
        <v>20605.939999999999</v>
      </c>
      <c r="E20" s="21">
        <f t="shared" si="0"/>
        <v>0.91741545069957242</v>
      </c>
      <c r="F20" s="20">
        <v>22927.3</v>
      </c>
      <c r="G20" s="20">
        <v>21444.83</v>
      </c>
      <c r="H20" s="21">
        <f>+G20/F20</f>
        <v>0.93534040205344726</v>
      </c>
      <c r="I20" s="20">
        <v>23118.32</v>
      </c>
      <c r="J20" s="20">
        <v>21185.4</v>
      </c>
      <c r="K20" s="21">
        <f>+J20/I20</f>
        <v>0.91639011831309547</v>
      </c>
      <c r="L20" s="20">
        <v>22997.41</v>
      </c>
      <c r="M20" s="20">
        <v>21165.119999999999</v>
      </c>
      <c r="N20" s="21">
        <f>+M20/L20</f>
        <v>0.92032624543372488</v>
      </c>
      <c r="O20" s="20">
        <v>23402.34</v>
      </c>
      <c r="P20" s="20">
        <v>21171.68</v>
      </c>
      <c r="Q20" s="21">
        <f>+P20/O20</f>
        <v>0.90468218135451417</v>
      </c>
    </row>
    <row r="21" spans="1:17" x14ac:dyDescent="0.2">
      <c r="A21" s="44" t="s">
        <v>78</v>
      </c>
      <c r="B21" s="44" t="s">
        <v>82</v>
      </c>
      <c r="C21" s="20">
        <v>25483.48</v>
      </c>
      <c r="D21" s="20">
        <v>23551.55</v>
      </c>
      <c r="E21" s="21">
        <f t="shared" si="0"/>
        <v>0.92418892553136378</v>
      </c>
      <c r="F21" s="20">
        <v>25992.41</v>
      </c>
      <c r="G21" s="20">
        <v>23572.28</v>
      </c>
      <c r="H21" s="21">
        <f>+G21/F21</f>
        <v>0.90689089622701391</v>
      </c>
      <c r="I21" s="20">
        <v>26373.15</v>
      </c>
      <c r="J21" s="20">
        <v>24356.62</v>
      </c>
      <c r="K21" s="21">
        <f>+J21/I21</f>
        <v>0.92353852308123974</v>
      </c>
      <c r="L21" s="20">
        <v>26715.74</v>
      </c>
      <c r="M21" s="20">
        <v>24265</v>
      </c>
      <c r="N21" s="21">
        <f>+M21/L21</f>
        <v>0.90826606337687066</v>
      </c>
      <c r="O21" s="20">
        <v>27614.44</v>
      </c>
      <c r="P21" s="20">
        <v>25424.06</v>
      </c>
      <c r="Q21" s="21">
        <f>+P21/O21</f>
        <v>0.92067990515107323</v>
      </c>
    </row>
    <row r="22" spans="1:17" ht="12.75" customHeight="1" x14ac:dyDescent="0.2">
      <c r="A22" s="2" t="s">
        <v>9</v>
      </c>
      <c r="B22" s="2" t="s">
        <v>31</v>
      </c>
      <c r="C22" s="20"/>
      <c r="D22" s="20"/>
      <c r="E22" s="21"/>
      <c r="F22" s="20"/>
      <c r="G22" s="20"/>
      <c r="H22" s="21"/>
      <c r="I22" s="20"/>
      <c r="J22" s="20"/>
      <c r="K22" s="21"/>
      <c r="L22" s="20"/>
      <c r="M22" s="20"/>
      <c r="N22" s="21"/>
      <c r="O22" s="20"/>
      <c r="P22" s="20"/>
      <c r="Q22" s="21"/>
    </row>
    <row r="23" spans="1:17" x14ac:dyDescent="0.2">
      <c r="A23" s="44" t="s">
        <v>75</v>
      </c>
      <c r="B23" s="44" t="s">
        <v>79</v>
      </c>
      <c r="C23" s="43">
        <f t="shared" ref="C23:D26" si="1">+(C13-C18)/C18</f>
        <v>-0.22345795066661062</v>
      </c>
      <c r="D23" s="43">
        <f t="shared" si="1"/>
        <v>-0.22484874650327938</v>
      </c>
      <c r="E23" s="21"/>
      <c r="F23" s="43">
        <f t="shared" ref="F23:G26" si="2">+(F13-F18)/F18</f>
        <v>-0.21915827013198025</v>
      </c>
      <c r="G23" s="43">
        <f t="shared" si="2"/>
        <v>-0.22389761242580991</v>
      </c>
      <c r="H23" s="21"/>
      <c r="I23" s="43">
        <f t="shared" ref="I23:J26" si="3">+(I13-I18)/I18</f>
        <v>-0.21416184117174722</v>
      </c>
      <c r="J23" s="43">
        <f t="shared" si="3"/>
        <v>-0.21605472862081734</v>
      </c>
      <c r="K23" s="21"/>
      <c r="L23" s="43">
        <f t="shared" ref="L23:M26" si="4">+(L13-L18)/L18</f>
        <v>-0.19500578814140146</v>
      </c>
      <c r="M23" s="43">
        <f t="shared" si="4"/>
        <v>-0.21163467217534365</v>
      </c>
      <c r="N23" s="21"/>
      <c r="O23" s="43">
        <f t="shared" ref="O23:P26" si="5">+(O13-O18)/O18</f>
        <v>-0.1872130326757474</v>
      </c>
      <c r="P23" s="43">
        <f t="shared" si="5"/>
        <v>-0.20101041877979517</v>
      </c>
      <c r="Q23" s="21"/>
    </row>
    <row r="24" spans="1:17" x14ac:dyDescent="0.2">
      <c r="A24" s="44" t="s">
        <v>76</v>
      </c>
      <c r="B24" s="44" t="s">
        <v>80</v>
      </c>
      <c r="C24" s="43">
        <f t="shared" si="1"/>
        <v>-0.20722441207479711</v>
      </c>
      <c r="D24" s="43">
        <f t="shared" si="1"/>
        <v>-0.24634188902952703</v>
      </c>
      <c r="E24" s="23"/>
      <c r="F24" s="43">
        <f t="shared" si="2"/>
        <v>-0.19957807165174049</v>
      </c>
      <c r="G24" s="43">
        <f t="shared" si="2"/>
        <v>-0.23873837511276882</v>
      </c>
      <c r="H24" s="23"/>
      <c r="I24" s="43">
        <f t="shared" si="3"/>
        <v>-0.20474027770336906</v>
      </c>
      <c r="J24" s="43">
        <f t="shared" si="3"/>
        <v>-0.25794528983727244</v>
      </c>
      <c r="K24" s="23"/>
      <c r="L24" s="43">
        <f t="shared" si="4"/>
        <v>-0.19498089780486072</v>
      </c>
      <c r="M24" s="43">
        <f t="shared" si="4"/>
        <v>-0.24966075917865985</v>
      </c>
      <c r="N24" s="23"/>
      <c r="O24" s="43">
        <f t="shared" si="5"/>
        <v>-0.18458229402805715</v>
      </c>
      <c r="P24" s="43">
        <f t="shared" si="5"/>
        <v>-0.22927222491219465</v>
      </c>
      <c r="Q24" s="23"/>
    </row>
    <row r="25" spans="1:17" x14ac:dyDescent="0.2">
      <c r="A25" s="44" t="s">
        <v>77</v>
      </c>
      <c r="B25" s="44" t="s">
        <v>81</v>
      </c>
      <c r="C25" s="43">
        <f t="shared" si="1"/>
        <v>-9.345991204254879E-2</v>
      </c>
      <c r="D25" s="43">
        <f t="shared" si="1"/>
        <v>-0.13758265820438187</v>
      </c>
      <c r="E25" s="23"/>
      <c r="F25" s="43">
        <f t="shared" si="2"/>
        <v>-0.10200198017210928</v>
      </c>
      <c r="G25" s="43">
        <f t="shared" si="2"/>
        <v>-0.21120195403740677</v>
      </c>
      <c r="H25" s="23"/>
      <c r="I25" s="43">
        <f t="shared" si="3"/>
        <v>-5.1877472065444193E-2</v>
      </c>
      <c r="J25" s="43">
        <f t="shared" si="3"/>
        <v>-1</v>
      </c>
      <c r="K25" s="23"/>
      <c r="L25" s="43">
        <f t="shared" si="4"/>
        <v>-6.9948311570737789E-2</v>
      </c>
      <c r="M25" s="43">
        <f t="shared" si="4"/>
        <v>-0.17562810888858646</v>
      </c>
      <c r="N25" s="23"/>
      <c r="O25" s="43">
        <f t="shared" si="5"/>
        <v>-9.4620452484666065E-2</v>
      </c>
      <c r="P25" s="43">
        <f t="shared" si="5"/>
        <v>-0.12370440135123896</v>
      </c>
      <c r="Q25" s="23"/>
    </row>
    <row r="26" spans="1:17" x14ac:dyDescent="0.2">
      <c r="A26" s="44" t="s">
        <v>78</v>
      </c>
      <c r="B26" s="44" t="s">
        <v>82</v>
      </c>
      <c r="C26" s="43">
        <f t="shared" si="1"/>
        <v>-0.21952692489408832</v>
      </c>
      <c r="D26" s="43">
        <f t="shared" si="1"/>
        <v>-0.22249066409641829</v>
      </c>
      <c r="E26" s="23"/>
      <c r="F26" s="43">
        <f t="shared" si="2"/>
        <v>-0.21659015074015842</v>
      </c>
      <c r="G26" s="43">
        <f t="shared" si="2"/>
        <v>-0.21692683100658908</v>
      </c>
      <c r="H26" s="23"/>
      <c r="I26" s="43">
        <f t="shared" si="3"/>
        <v>-0.21263216566849247</v>
      </c>
      <c r="J26" s="43">
        <f t="shared" si="3"/>
        <v>-0.21009236913824658</v>
      </c>
      <c r="K26" s="23"/>
      <c r="L26" s="43">
        <f t="shared" si="4"/>
        <v>-0.19529535771795961</v>
      </c>
      <c r="M26" s="43">
        <f t="shared" si="4"/>
        <v>-0.20462435606841126</v>
      </c>
      <c r="N26" s="23"/>
      <c r="O26" s="43">
        <f t="shared" si="5"/>
        <v>-0.19144114456059935</v>
      </c>
      <c r="P26" s="43">
        <f t="shared" si="5"/>
        <v>-0.20620506716865833</v>
      </c>
      <c r="Q26" s="23"/>
    </row>
    <row r="27" spans="1:17" x14ac:dyDescent="0.2">
      <c r="A27" s="26" t="s">
        <v>11</v>
      </c>
      <c r="B27" s="11"/>
      <c r="C27" s="7"/>
      <c r="D27" s="7"/>
      <c r="E27" s="7"/>
      <c r="F27" s="7"/>
    </row>
    <row r="28" spans="1:17" x14ac:dyDescent="0.2">
      <c r="A28" s="26" t="s">
        <v>41</v>
      </c>
      <c r="B28" s="27"/>
      <c r="C28" s="1"/>
      <c r="D28" s="1"/>
      <c r="E28" s="1"/>
      <c r="F28" s="1"/>
    </row>
    <row r="29" spans="1:17" x14ac:dyDescent="0.2">
      <c r="A29" s="27" t="s">
        <v>61</v>
      </c>
      <c r="B29" s="13"/>
      <c r="C29" s="1"/>
      <c r="D29" s="1"/>
      <c r="E29" s="1"/>
      <c r="F29" s="1"/>
    </row>
    <row r="30" spans="1:17" x14ac:dyDescent="0.2">
      <c r="A30" s="27" t="s">
        <v>60</v>
      </c>
      <c r="B30" s="13"/>
      <c r="C30" s="1"/>
      <c r="D30" s="1"/>
      <c r="E30" s="1"/>
      <c r="F30" s="1"/>
    </row>
    <row r="31" spans="1:17" x14ac:dyDescent="0.2">
      <c r="A31" s="13"/>
      <c r="B31" s="13"/>
      <c r="C31" s="1"/>
      <c r="D31" s="1"/>
      <c r="E31" s="1"/>
      <c r="F31" s="1"/>
    </row>
    <row r="32" spans="1:17" x14ac:dyDescent="0.2">
      <c r="A32" s="13"/>
      <c r="B32" s="13"/>
      <c r="C32" s="1"/>
      <c r="D32" s="1"/>
      <c r="E32" s="1"/>
      <c r="F32" s="1"/>
    </row>
  </sheetData>
  <mergeCells count="5">
    <mergeCell ref="C4:E4"/>
    <mergeCell ref="F4:H4"/>
    <mergeCell ref="I4:K4"/>
    <mergeCell ref="L4:N4"/>
    <mergeCell ref="O4:Q4"/>
  </mergeCells>
  <phoneticPr fontId="2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selection activeCell="A3" sqref="A3"/>
    </sheetView>
  </sheetViews>
  <sheetFormatPr baseColWidth="10" defaultRowHeight="12.75" x14ac:dyDescent="0.2"/>
  <cols>
    <col min="1" max="2" width="27.7109375" customWidth="1"/>
    <col min="3" max="17" width="12.7109375" customWidth="1"/>
  </cols>
  <sheetData>
    <row r="1" spans="1:17" x14ac:dyDescent="0.2">
      <c r="A1" s="2" t="s">
        <v>55</v>
      </c>
      <c r="B1" s="2"/>
      <c r="C1" s="1"/>
      <c r="D1" s="1"/>
      <c r="E1" s="1"/>
      <c r="F1" s="1"/>
    </row>
    <row r="2" spans="1:17" x14ac:dyDescent="0.2">
      <c r="A2" s="3" t="s">
        <v>56</v>
      </c>
      <c r="B2" s="3"/>
      <c r="C2" s="1"/>
      <c r="D2" s="1"/>
      <c r="E2" s="1"/>
      <c r="F2" s="1"/>
    </row>
    <row r="3" spans="1:17" x14ac:dyDescent="0.2">
      <c r="A3" s="1"/>
      <c r="B3" s="1"/>
      <c r="C3" s="1"/>
      <c r="D3" s="1"/>
      <c r="E3" s="1"/>
      <c r="F3" s="1"/>
    </row>
    <row r="4" spans="1:17" ht="19.5" customHeight="1" x14ac:dyDescent="0.2">
      <c r="A4" s="40"/>
      <c r="B4" s="1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ht="27" customHeight="1" x14ac:dyDescent="0.2">
      <c r="A5" s="40"/>
      <c r="B5" s="19"/>
      <c r="C5" s="35" t="s">
        <v>6</v>
      </c>
      <c r="D5" s="35" t="s">
        <v>0</v>
      </c>
      <c r="E5" s="35" t="s">
        <v>5</v>
      </c>
      <c r="F5" s="35" t="s">
        <v>6</v>
      </c>
      <c r="G5" s="35" t="s">
        <v>0</v>
      </c>
      <c r="H5" s="35" t="s">
        <v>5</v>
      </c>
      <c r="I5" s="35" t="s">
        <v>6</v>
      </c>
      <c r="J5" s="35" t="s">
        <v>0</v>
      </c>
      <c r="K5" s="35" t="s">
        <v>5</v>
      </c>
      <c r="L5" s="35" t="s">
        <v>6</v>
      </c>
      <c r="M5" s="35" t="s">
        <v>0</v>
      </c>
      <c r="N5" s="35" t="s">
        <v>5</v>
      </c>
      <c r="O5" s="35" t="s">
        <v>6</v>
      </c>
      <c r="P5" s="35" t="s">
        <v>0</v>
      </c>
      <c r="Q5" s="35" t="s">
        <v>5</v>
      </c>
    </row>
    <row r="6" spans="1:17" ht="27" customHeight="1" x14ac:dyDescent="0.2">
      <c r="A6" s="41" t="s">
        <v>15</v>
      </c>
      <c r="B6" s="41" t="s">
        <v>51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x14ac:dyDescent="0.2">
      <c r="A7" s="11" t="s">
        <v>3</v>
      </c>
      <c r="B7" s="11" t="s">
        <v>28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1:17" x14ac:dyDescent="0.2">
      <c r="A8" s="38" t="s">
        <v>62</v>
      </c>
      <c r="B8" s="38" t="s">
        <v>63</v>
      </c>
      <c r="C8" s="20">
        <v>23156.34</v>
      </c>
      <c r="D8" s="20">
        <v>21168.81</v>
      </c>
      <c r="E8" s="10">
        <f>+D8/C8</f>
        <v>0.91416907853313611</v>
      </c>
      <c r="F8" s="20">
        <v>23646.5</v>
      </c>
      <c r="G8" s="20">
        <v>21362.39</v>
      </c>
      <c r="H8" s="42">
        <f>+G8/F8</f>
        <v>0.90340600088808065</v>
      </c>
      <c r="I8" s="20">
        <v>24009.119999999999</v>
      </c>
      <c r="J8" s="20">
        <v>22121.05</v>
      </c>
      <c r="K8" s="42">
        <f>+J8/I8</f>
        <v>0.92136029975276068</v>
      </c>
      <c r="L8" s="20">
        <v>24395.98</v>
      </c>
      <c r="M8" s="20">
        <v>22045.66</v>
      </c>
      <c r="N8" s="42">
        <f>+M8/L8</f>
        <v>0.90365953735000604</v>
      </c>
      <c r="O8" s="20">
        <v>25165.51</v>
      </c>
      <c r="P8" s="20">
        <v>22856.7</v>
      </c>
      <c r="Q8" s="42">
        <f>+P8/O8</f>
        <v>0.90825498867298948</v>
      </c>
    </row>
    <row r="9" spans="1:17" x14ac:dyDescent="0.2">
      <c r="A9" s="38" t="s">
        <v>16</v>
      </c>
      <c r="B9" s="38" t="s">
        <v>16</v>
      </c>
      <c r="C9" s="20">
        <v>32775.58</v>
      </c>
      <c r="D9" s="20">
        <v>30497.97</v>
      </c>
      <c r="E9" s="10">
        <f t="shared" ref="E9:E21" si="0">+D9/C9</f>
        <v>0.93050893378545851</v>
      </c>
      <c r="F9" s="20">
        <v>33345.81</v>
      </c>
      <c r="G9" s="20">
        <v>30648.77</v>
      </c>
      <c r="H9" s="42">
        <f>+G9/F9</f>
        <v>0.91911907373070267</v>
      </c>
      <c r="I9" s="20">
        <v>33932.550000000003</v>
      </c>
      <c r="J9" s="20">
        <v>30835.78</v>
      </c>
      <c r="K9" s="42">
        <f>+J9/I9</f>
        <v>0.9087374806785814</v>
      </c>
      <c r="L9" s="20">
        <v>33980.46</v>
      </c>
      <c r="M9" s="20">
        <v>30711.98</v>
      </c>
      <c r="N9" s="42">
        <f>+M9/L9</f>
        <v>0.90381295603414435</v>
      </c>
      <c r="O9" s="20">
        <v>35430.92</v>
      </c>
      <c r="P9" s="20">
        <v>32577.67</v>
      </c>
      <c r="Q9" s="42">
        <f>+P9/O9</f>
        <v>0.91947005609789412</v>
      </c>
    </row>
    <row r="10" spans="1:17" x14ac:dyDescent="0.2">
      <c r="A10" s="38" t="s">
        <v>10</v>
      </c>
      <c r="B10" s="38" t="s">
        <v>65</v>
      </c>
      <c r="C10" s="20">
        <v>18696.27</v>
      </c>
      <c r="D10" s="20">
        <v>17591.080000000002</v>
      </c>
      <c r="E10" s="10">
        <f t="shared" si="0"/>
        <v>0.94088713952034286</v>
      </c>
      <c r="F10" s="20">
        <v>18988.689999999999</v>
      </c>
      <c r="G10" s="20">
        <v>17562.52</v>
      </c>
      <c r="H10" s="42">
        <f>+G10/F10</f>
        <v>0.92489371304708234</v>
      </c>
      <c r="I10" s="20">
        <v>19655.169999999998</v>
      </c>
      <c r="J10" s="20">
        <v>18760.009999999998</v>
      </c>
      <c r="K10" s="42">
        <f>+J10/I10</f>
        <v>0.95445676633679588</v>
      </c>
      <c r="L10" s="20">
        <v>19890.23</v>
      </c>
      <c r="M10" s="20">
        <v>18734.87</v>
      </c>
      <c r="N10" s="42">
        <f>+M10/L10</f>
        <v>0.94191319054631339</v>
      </c>
      <c r="O10" s="20">
        <v>20106.400000000001</v>
      </c>
      <c r="P10" s="20">
        <v>18757.330000000002</v>
      </c>
      <c r="Q10" s="42">
        <f>+P10/O10</f>
        <v>0.9329034536267059</v>
      </c>
    </row>
    <row r="11" spans="1:17" x14ac:dyDescent="0.2">
      <c r="A11" s="38" t="s">
        <v>17</v>
      </c>
      <c r="B11" s="38" t="s">
        <v>64</v>
      </c>
      <c r="C11" s="20">
        <v>16975.91</v>
      </c>
      <c r="D11" s="20">
        <v>15905.56</v>
      </c>
      <c r="E11" s="10">
        <f t="shared" si="0"/>
        <v>0.93694888815975108</v>
      </c>
      <c r="F11" s="20">
        <v>17368.3</v>
      </c>
      <c r="G11" s="20">
        <v>16162.34</v>
      </c>
      <c r="H11" s="42">
        <f>+G11/F11</f>
        <v>0.93056545545620473</v>
      </c>
      <c r="I11" s="20">
        <v>18001.89</v>
      </c>
      <c r="J11" s="20">
        <v>17517.41</v>
      </c>
      <c r="K11" s="42">
        <f>+J11/I11</f>
        <v>0.97308727028106501</v>
      </c>
      <c r="L11" s="20">
        <v>18322.400000000001</v>
      </c>
      <c r="M11" s="20">
        <v>16998.25</v>
      </c>
      <c r="N11" s="42">
        <f>+M11/L11</f>
        <v>0.92773053748417234</v>
      </c>
      <c r="O11" s="20">
        <v>18545.22</v>
      </c>
      <c r="P11" s="20">
        <v>17423.93</v>
      </c>
      <c r="Q11" s="42">
        <f>+P11/O11</f>
        <v>0.93953751964117971</v>
      </c>
    </row>
    <row r="12" spans="1:17" x14ac:dyDescent="0.2">
      <c r="A12" s="4" t="s">
        <v>2</v>
      </c>
      <c r="B12" s="4" t="s">
        <v>29</v>
      </c>
      <c r="C12" s="20"/>
      <c r="D12" s="20"/>
      <c r="E12" s="42"/>
      <c r="F12" s="20"/>
      <c r="G12" s="20"/>
      <c r="H12" s="42"/>
      <c r="I12" s="20"/>
      <c r="J12" s="20"/>
      <c r="K12" s="42"/>
      <c r="L12" s="20"/>
      <c r="M12" s="20"/>
      <c r="N12" s="42"/>
      <c r="O12" s="20"/>
      <c r="P12" s="20"/>
      <c r="Q12" s="42"/>
    </row>
    <row r="13" spans="1:17" x14ac:dyDescent="0.2">
      <c r="A13" s="38" t="s">
        <v>62</v>
      </c>
      <c r="B13" s="38" t="s">
        <v>63</v>
      </c>
      <c r="C13" s="20">
        <v>20131.41</v>
      </c>
      <c r="D13" s="20">
        <v>18349.52</v>
      </c>
      <c r="E13" s="10">
        <f t="shared" si="0"/>
        <v>0.91148707417910624</v>
      </c>
      <c r="F13" s="20">
        <v>20607.849999999999</v>
      </c>
      <c r="G13" s="20">
        <v>18523.810000000001</v>
      </c>
      <c r="H13" s="42">
        <f>+G13/F13</f>
        <v>0.89887154652232049</v>
      </c>
      <c r="I13" s="20">
        <v>21011.89</v>
      </c>
      <c r="J13" s="20">
        <v>19235.72</v>
      </c>
      <c r="K13" s="42">
        <f>+J13/I13</f>
        <v>0.9154683372128829</v>
      </c>
      <c r="L13" s="20">
        <v>21682.02</v>
      </c>
      <c r="M13" s="20">
        <v>19314.580000000002</v>
      </c>
      <c r="N13" s="42">
        <f>+M13/L13</f>
        <v>0.8908109115294609</v>
      </c>
      <c r="O13" s="20">
        <v>22467.48</v>
      </c>
      <c r="P13" s="20">
        <v>20165.73</v>
      </c>
      <c r="Q13" s="42">
        <f>+P13/O13</f>
        <v>0.89755192838716225</v>
      </c>
    </row>
    <row r="14" spans="1:17" x14ac:dyDescent="0.2">
      <c r="A14" s="38" t="s">
        <v>16</v>
      </c>
      <c r="B14" s="38" t="s">
        <v>16</v>
      </c>
      <c r="C14" s="20">
        <v>29285.119999999999</v>
      </c>
      <c r="D14" s="20">
        <v>27556.83</v>
      </c>
      <c r="E14" s="10">
        <f t="shared" si="0"/>
        <v>0.94098402191966446</v>
      </c>
      <c r="F14" s="20">
        <v>29864.15</v>
      </c>
      <c r="G14" s="20">
        <v>27359.95</v>
      </c>
      <c r="H14" s="42">
        <f>+G14/F14</f>
        <v>0.91614695211482666</v>
      </c>
      <c r="I14" s="20">
        <v>30677.18</v>
      </c>
      <c r="J14" s="20">
        <v>28480.71</v>
      </c>
      <c r="K14" s="42">
        <f>+J14/I14</f>
        <v>0.92840052442890775</v>
      </c>
      <c r="L14" s="20">
        <v>31042.04</v>
      </c>
      <c r="M14" s="20">
        <v>28706.53</v>
      </c>
      <c r="N14" s="42">
        <f>+M14/L14</f>
        <v>0.92476299882353086</v>
      </c>
      <c r="O14" s="20">
        <v>32374.35</v>
      </c>
      <c r="P14" s="20">
        <v>30058.89</v>
      </c>
      <c r="Q14" s="42">
        <f>+P14/O14</f>
        <v>0.92847856404839013</v>
      </c>
    </row>
    <row r="15" spans="1:17" x14ac:dyDescent="0.2">
      <c r="A15" s="38" t="s">
        <v>10</v>
      </c>
      <c r="B15" s="38" t="s">
        <v>65</v>
      </c>
      <c r="C15" s="20">
        <v>15903.4</v>
      </c>
      <c r="D15" s="20">
        <v>14991.72</v>
      </c>
      <c r="E15" s="10">
        <f t="shared" si="0"/>
        <v>0.94267389363280807</v>
      </c>
      <c r="F15" s="20">
        <v>16160.12</v>
      </c>
      <c r="G15" s="20">
        <v>14937.77</v>
      </c>
      <c r="H15" s="42">
        <f>+G15/F15</f>
        <v>0.92436009138545994</v>
      </c>
      <c r="I15" s="20">
        <v>16729.73</v>
      </c>
      <c r="J15" s="20">
        <v>15899.16</v>
      </c>
      <c r="K15" s="42">
        <f>+J15/I15</f>
        <v>0.95035365185212195</v>
      </c>
      <c r="L15" s="20">
        <v>17204.59</v>
      </c>
      <c r="M15" s="20">
        <v>15826.94</v>
      </c>
      <c r="N15" s="42">
        <f>+M15/L15</f>
        <v>0.91992543850216713</v>
      </c>
      <c r="O15" s="20">
        <v>17390.82</v>
      </c>
      <c r="P15" s="20">
        <v>15975.72</v>
      </c>
      <c r="Q15" s="42">
        <f>+P15/O15</f>
        <v>0.91862948383112464</v>
      </c>
    </row>
    <row r="16" spans="1:17" x14ac:dyDescent="0.2">
      <c r="A16" s="38" t="s">
        <v>17</v>
      </c>
      <c r="B16" s="38" t="s">
        <v>64</v>
      </c>
      <c r="C16" s="20">
        <v>12689.44</v>
      </c>
      <c r="D16" s="20">
        <v>11529.5</v>
      </c>
      <c r="E16" s="10">
        <f t="shared" si="0"/>
        <v>0.908590134789242</v>
      </c>
      <c r="F16" s="20">
        <v>12967.16</v>
      </c>
      <c r="G16" s="20">
        <v>12143.34</v>
      </c>
      <c r="H16" s="42">
        <f>+G16/F16</f>
        <v>0.93646874103504552</v>
      </c>
      <c r="I16" s="20">
        <v>13018.55</v>
      </c>
      <c r="J16" s="20">
        <v>12494.43</v>
      </c>
      <c r="K16" s="42">
        <f>+J16/I16</f>
        <v>0.9597405240983059</v>
      </c>
      <c r="L16" s="20">
        <v>13892.92</v>
      </c>
      <c r="M16" s="20">
        <v>12227.24</v>
      </c>
      <c r="N16" s="42">
        <f>+M16/L16</f>
        <v>0.88010583808155518</v>
      </c>
      <c r="O16" s="20">
        <v>13850.54</v>
      </c>
      <c r="P16" s="20">
        <v>12631.56</v>
      </c>
      <c r="Q16" s="42">
        <f>+P16/O16</f>
        <v>0.9119904350299699</v>
      </c>
    </row>
    <row r="17" spans="1:17" x14ac:dyDescent="0.2">
      <c r="A17" s="4" t="s">
        <v>1</v>
      </c>
      <c r="B17" s="4" t="s">
        <v>30</v>
      </c>
      <c r="C17" s="20"/>
      <c r="D17" s="20"/>
      <c r="E17" s="42"/>
      <c r="F17" s="20"/>
      <c r="G17" s="20"/>
      <c r="H17" s="42"/>
      <c r="I17" s="20"/>
      <c r="J17" s="20"/>
      <c r="K17" s="42"/>
      <c r="L17" s="20"/>
      <c r="M17" s="20"/>
      <c r="N17" s="42"/>
      <c r="O17" s="20"/>
      <c r="P17" s="20"/>
      <c r="Q17" s="42"/>
    </row>
    <row r="18" spans="1:17" x14ac:dyDescent="0.2">
      <c r="A18" s="38" t="s">
        <v>62</v>
      </c>
      <c r="B18" s="38" t="s">
        <v>63</v>
      </c>
      <c r="C18" s="20">
        <v>25924.43</v>
      </c>
      <c r="D18" s="20">
        <v>23672.18</v>
      </c>
      <c r="E18" s="10">
        <f t="shared" si="0"/>
        <v>0.91312248716750954</v>
      </c>
      <c r="F18" s="20">
        <v>26391.84</v>
      </c>
      <c r="G18" s="20">
        <v>23867.74</v>
      </c>
      <c r="H18" s="42">
        <f>+G18/F18</f>
        <v>0.90436059024304483</v>
      </c>
      <c r="I18" s="20">
        <v>26738.19</v>
      </c>
      <c r="J18" s="20">
        <v>24537.07</v>
      </c>
      <c r="K18" s="42">
        <f>+J18/I18</f>
        <v>0.91767879575992251</v>
      </c>
      <c r="L18" s="20">
        <v>26934.38</v>
      </c>
      <c r="M18" s="20">
        <v>24499.53</v>
      </c>
      <c r="N18" s="42">
        <f>+M18/L18</f>
        <v>0.90960066650875193</v>
      </c>
      <c r="O18" s="20">
        <v>27642.52</v>
      </c>
      <c r="P18" s="20">
        <v>25239.040000000001</v>
      </c>
      <c r="Q18" s="42">
        <f>+P18/O18</f>
        <v>0.9130513426416984</v>
      </c>
    </row>
    <row r="19" spans="1:17" x14ac:dyDescent="0.2">
      <c r="A19" s="38" t="s">
        <v>16</v>
      </c>
      <c r="B19" s="38" t="s">
        <v>16</v>
      </c>
      <c r="C19" s="20">
        <v>36233.269999999997</v>
      </c>
      <c r="D19" s="20">
        <v>33302.17</v>
      </c>
      <c r="E19" s="10">
        <f t="shared" si="0"/>
        <v>0.91910473440569951</v>
      </c>
      <c r="F19" s="20">
        <v>36770.61</v>
      </c>
      <c r="G19" s="20">
        <v>33855.67</v>
      </c>
      <c r="H19" s="42">
        <f>+G19/F19</f>
        <v>0.92072636271195929</v>
      </c>
      <c r="I19" s="20">
        <v>37266.550000000003</v>
      </c>
      <c r="J19" s="20">
        <v>32941.550000000003</v>
      </c>
      <c r="K19" s="42">
        <f>+J19/I19</f>
        <v>0.88394418050503731</v>
      </c>
      <c r="L19" s="20">
        <v>37043.89</v>
      </c>
      <c r="M19" s="20">
        <v>32673.26</v>
      </c>
      <c r="N19" s="42">
        <f>+M19/L19</f>
        <v>0.88201482079770777</v>
      </c>
      <c r="O19" s="20">
        <v>38624.53</v>
      </c>
      <c r="P19" s="20">
        <v>35087.019999999997</v>
      </c>
      <c r="Q19" s="42">
        <f>+P19/O19</f>
        <v>0.90841286612419614</v>
      </c>
    </row>
    <row r="20" spans="1:17" x14ac:dyDescent="0.2">
      <c r="A20" s="38" t="s">
        <v>10</v>
      </c>
      <c r="B20" s="38" t="s">
        <v>65</v>
      </c>
      <c r="C20" s="20">
        <v>21580.75</v>
      </c>
      <c r="D20" s="20">
        <v>20273.62</v>
      </c>
      <c r="E20" s="10">
        <f t="shared" si="0"/>
        <v>0.93943074267576421</v>
      </c>
      <c r="F20" s="20">
        <v>21859.56</v>
      </c>
      <c r="G20" s="20">
        <v>20159.07</v>
      </c>
      <c r="H20" s="42">
        <f>+G20/F20</f>
        <v>0.92220840675658611</v>
      </c>
      <c r="I20" s="20">
        <v>22627.51</v>
      </c>
      <c r="J20" s="20">
        <v>21493</v>
      </c>
      <c r="K20" s="42">
        <f>+J20/I20</f>
        <v>0.94986147393151088</v>
      </c>
      <c r="L20" s="20">
        <v>22754.78</v>
      </c>
      <c r="M20" s="20">
        <v>21714.84</v>
      </c>
      <c r="N20" s="42">
        <f>+M20/L20</f>
        <v>0.95429795410019347</v>
      </c>
      <c r="O20" s="20">
        <v>22948.27</v>
      </c>
      <c r="P20" s="20">
        <v>21635.39</v>
      </c>
      <c r="Q20" s="42">
        <f>+P20/O20</f>
        <v>0.94278958718892536</v>
      </c>
    </row>
    <row r="21" spans="1:17" x14ac:dyDescent="0.2">
      <c r="A21" s="38" t="s">
        <v>17</v>
      </c>
      <c r="B21" s="38" t="s">
        <v>64</v>
      </c>
      <c r="C21" s="20">
        <v>19639.330000000002</v>
      </c>
      <c r="D21" s="20">
        <v>18550.79</v>
      </c>
      <c r="E21" s="10">
        <f t="shared" si="0"/>
        <v>0.94457346559174882</v>
      </c>
      <c r="F21" s="20">
        <v>20054.099999999999</v>
      </c>
      <c r="G21" s="20">
        <v>18660.689999999999</v>
      </c>
      <c r="H21" s="42">
        <f>+G21/F21</f>
        <v>0.93051745029694677</v>
      </c>
      <c r="I21" s="20">
        <v>20888.59</v>
      </c>
      <c r="J21" s="20">
        <v>20337.53</v>
      </c>
      <c r="K21" s="42">
        <f>+J21/I21</f>
        <v>0.97361909061358376</v>
      </c>
      <c r="L21" s="20">
        <v>20938.919999999998</v>
      </c>
      <c r="M21" s="20">
        <v>19971.86</v>
      </c>
      <c r="N21" s="42">
        <f>+M21/L21</f>
        <v>0.95381519199653098</v>
      </c>
      <c r="O21" s="20">
        <v>21114.52</v>
      </c>
      <c r="P21" s="20">
        <v>20047.29</v>
      </c>
      <c r="Q21" s="42">
        <f>+P21/O21</f>
        <v>0.94945516166126442</v>
      </c>
    </row>
    <row r="22" spans="1:17" x14ac:dyDescent="0.2">
      <c r="A22" s="2" t="s">
        <v>9</v>
      </c>
      <c r="B22" s="2" t="s">
        <v>31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x14ac:dyDescent="0.2">
      <c r="A23" s="38" t="s">
        <v>62</v>
      </c>
      <c r="B23" s="38" t="s">
        <v>63</v>
      </c>
      <c r="C23" s="42">
        <f t="shared" ref="C23:D26" si="1">+(C13-C18)/C18</f>
        <v>-0.22345795066661062</v>
      </c>
      <c r="D23" s="42">
        <f t="shared" si="1"/>
        <v>-0.22484874650327938</v>
      </c>
      <c r="E23" s="20"/>
      <c r="F23" s="42">
        <f t="shared" ref="F23:G26" si="2">+(F13-F18)/F18</f>
        <v>-0.21915827013198025</v>
      </c>
      <c r="G23" s="42">
        <f t="shared" si="2"/>
        <v>-0.22389761242580991</v>
      </c>
      <c r="H23" s="20"/>
      <c r="I23" s="42">
        <f t="shared" ref="I23:J26" si="3">+(I13-I18)/I18</f>
        <v>-0.21416184117174722</v>
      </c>
      <c r="J23" s="42">
        <f t="shared" si="3"/>
        <v>-0.21605472862081734</v>
      </c>
      <c r="K23" s="20"/>
      <c r="L23" s="42">
        <f t="shared" ref="L23:M26" si="4">+(L13-L18)/L18</f>
        <v>-0.19500578814140146</v>
      </c>
      <c r="M23" s="42">
        <f t="shared" si="4"/>
        <v>-0.21163467217534365</v>
      </c>
      <c r="N23" s="20"/>
      <c r="O23" s="42">
        <f t="shared" ref="O23:P26" si="5">+(O13-O18)/O18</f>
        <v>-0.1872130326757474</v>
      </c>
      <c r="P23" s="42">
        <f t="shared" si="5"/>
        <v>-0.20101041877979517</v>
      </c>
      <c r="Q23" s="20"/>
    </row>
    <row r="24" spans="1:17" x14ac:dyDescent="0.2">
      <c r="A24" s="38" t="s">
        <v>16</v>
      </c>
      <c r="B24" s="38" t="s">
        <v>16</v>
      </c>
      <c r="C24" s="42">
        <f t="shared" si="1"/>
        <v>-0.19176160473509563</v>
      </c>
      <c r="D24" s="42">
        <f t="shared" si="1"/>
        <v>-0.17252149034132</v>
      </c>
      <c r="E24" s="20"/>
      <c r="F24" s="42">
        <f t="shared" si="2"/>
        <v>-0.18782554871948001</v>
      </c>
      <c r="G24" s="42">
        <f t="shared" si="2"/>
        <v>-0.19186505539544774</v>
      </c>
      <c r="H24" s="20"/>
      <c r="I24" s="42">
        <f t="shared" si="3"/>
        <v>-0.17681727983942711</v>
      </c>
      <c r="J24" s="42">
        <f t="shared" si="3"/>
        <v>-0.13541682161282645</v>
      </c>
      <c r="K24" s="20"/>
      <c r="L24" s="42">
        <f t="shared" si="4"/>
        <v>-0.16201997144468355</v>
      </c>
      <c r="M24" s="42">
        <f t="shared" si="4"/>
        <v>-0.12140600601225589</v>
      </c>
      <c r="N24" s="20"/>
      <c r="O24" s="42">
        <f t="shared" si="5"/>
        <v>-0.16181892698759054</v>
      </c>
      <c r="P24" s="42">
        <f t="shared" si="5"/>
        <v>-0.14330456105990186</v>
      </c>
      <c r="Q24" s="20"/>
    </row>
    <row r="25" spans="1:17" x14ac:dyDescent="0.2">
      <c r="A25" s="38" t="s">
        <v>10</v>
      </c>
      <c r="B25" s="38" t="s">
        <v>65</v>
      </c>
      <c r="C25" s="42">
        <f t="shared" si="1"/>
        <v>-0.2630747309523534</v>
      </c>
      <c r="D25" s="42">
        <f t="shared" si="1"/>
        <v>-0.26053067977006572</v>
      </c>
      <c r="E25" s="20"/>
      <c r="F25" s="42">
        <f t="shared" si="2"/>
        <v>-0.26072985915544505</v>
      </c>
      <c r="G25" s="42">
        <f t="shared" si="2"/>
        <v>-0.2590050037030478</v>
      </c>
      <c r="H25" s="20"/>
      <c r="I25" s="42">
        <f t="shared" si="3"/>
        <v>-0.26064644320121833</v>
      </c>
      <c r="J25" s="42">
        <f t="shared" si="3"/>
        <v>-0.2602633415530638</v>
      </c>
      <c r="K25" s="20"/>
      <c r="L25" s="42">
        <f t="shared" si="4"/>
        <v>-0.24391314703987466</v>
      </c>
      <c r="M25" s="42">
        <f t="shared" si="4"/>
        <v>-0.27114636810586673</v>
      </c>
      <c r="N25" s="20"/>
      <c r="O25" s="42">
        <f t="shared" si="5"/>
        <v>-0.24217293939804616</v>
      </c>
      <c r="P25" s="42">
        <f t="shared" si="5"/>
        <v>-0.26159315824674295</v>
      </c>
      <c r="Q25" s="20"/>
    </row>
    <row r="26" spans="1:17" x14ac:dyDescent="0.2">
      <c r="A26" s="38" t="s">
        <v>17</v>
      </c>
      <c r="B26" s="38" t="s">
        <v>64</v>
      </c>
      <c r="C26" s="42">
        <f t="shared" si="1"/>
        <v>-0.35387612510202743</v>
      </c>
      <c r="D26" s="42">
        <f t="shared" si="1"/>
        <v>-0.37849008047635713</v>
      </c>
      <c r="E26" s="20"/>
      <c r="F26" s="42">
        <f t="shared" si="2"/>
        <v>-0.35339107713634615</v>
      </c>
      <c r="G26" s="42">
        <f t="shared" si="2"/>
        <v>-0.349255574150795</v>
      </c>
      <c r="H26" s="20"/>
      <c r="I26" s="42">
        <f t="shared" si="3"/>
        <v>-0.37676262495458052</v>
      </c>
      <c r="J26" s="42">
        <f t="shared" si="3"/>
        <v>-0.38564663457165149</v>
      </c>
      <c r="K26" s="20"/>
      <c r="L26" s="42">
        <f t="shared" si="4"/>
        <v>-0.33650255122995831</v>
      </c>
      <c r="M26" s="42">
        <f t="shared" si="4"/>
        <v>-0.38777660167856176</v>
      </c>
      <c r="N26" s="20"/>
      <c r="O26" s="42">
        <f t="shared" si="5"/>
        <v>-0.3440277117358102</v>
      </c>
      <c r="P26" s="42">
        <f t="shared" si="5"/>
        <v>-0.36991184344617156</v>
      </c>
      <c r="Q26" s="20"/>
    </row>
    <row r="27" spans="1:17" x14ac:dyDescent="0.2">
      <c r="A27" s="26" t="s">
        <v>11</v>
      </c>
      <c r="B27" s="38"/>
      <c r="C27" s="7"/>
      <c r="D27" s="7"/>
      <c r="E27" s="7"/>
      <c r="F27" s="7"/>
    </row>
    <row r="28" spans="1:17" x14ac:dyDescent="0.2">
      <c r="A28" s="26" t="s">
        <v>41</v>
      </c>
      <c r="B28" s="38"/>
      <c r="C28" s="1"/>
      <c r="D28" s="1"/>
      <c r="E28" s="1"/>
      <c r="F28" s="1"/>
    </row>
    <row r="29" spans="1:17" x14ac:dyDescent="0.2">
      <c r="A29" s="27" t="s">
        <v>61</v>
      </c>
      <c r="B29" s="38"/>
      <c r="C29" s="1"/>
      <c r="D29" s="1"/>
      <c r="E29" s="1"/>
      <c r="F29" s="1"/>
    </row>
    <row r="30" spans="1:17" x14ac:dyDescent="0.2">
      <c r="A30" s="27" t="s">
        <v>60</v>
      </c>
      <c r="B30" s="38"/>
      <c r="C30" s="1"/>
      <c r="D30" s="1"/>
      <c r="E30" s="1"/>
      <c r="F30" s="1"/>
    </row>
    <row r="31" spans="1:17" x14ac:dyDescent="0.2">
      <c r="A31" s="13"/>
      <c r="B31" s="13"/>
      <c r="C31" s="1"/>
      <c r="D31" s="1"/>
      <c r="E31" s="1"/>
      <c r="F31" s="1"/>
    </row>
    <row r="32" spans="1:17" x14ac:dyDescent="0.2">
      <c r="A32" s="13"/>
      <c r="B32" s="13"/>
      <c r="C32" s="1"/>
      <c r="D32" s="1"/>
      <c r="E32" s="1"/>
      <c r="F32" s="1"/>
    </row>
  </sheetData>
  <mergeCells count="5">
    <mergeCell ref="C4:E4"/>
    <mergeCell ref="F4:H4"/>
    <mergeCell ref="I4:K4"/>
    <mergeCell ref="L4:N4"/>
    <mergeCell ref="O4:Q4"/>
  </mergeCells>
  <pageMargins left="0.75" right="0.75" top="1" bottom="1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6"/>
  <sheetViews>
    <sheetView workbookViewId="0">
      <selection activeCell="A3" sqref="A3"/>
    </sheetView>
  </sheetViews>
  <sheetFormatPr baseColWidth="10" defaultRowHeight="12.75" x14ac:dyDescent="0.2"/>
  <cols>
    <col min="1" max="2" width="27.7109375" customWidth="1"/>
    <col min="3" max="17" width="12.7109375" customWidth="1"/>
  </cols>
  <sheetData>
    <row r="1" spans="1:17" x14ac:dyDescent="0.2">
      <c r="A1" s="24" t="s">
        <v>21</v>
      </c>
      <c r="B1" s="24"/>
      <c r="C1" s="1"/>
      <c r="D1" s="1"/>
      <c r="E1" s="1"/>
      <c r="F1" s="1"/>
    </row>
    <row r="2" spans="1:17" x14ac:dyDescent="0.2">
      <c r="A2" s="3" t="s">
        <v>57</v>
      </c>
      <c r="B2" s="3"/>
      <c r="C2" s="1"/>
      <c r="D2" s="1"/>
      <c r="E2" s="1"/>
      <c r="F2" s="1"/>
    </row>
    <row r="3" spans="1:17" x14ac:dyDescent="0.2">
      <c r="A3" s="1"/>
      <c r="B3" s="1"/>
      <c r="C3" s="1"/>
      <c r="D3" s="1"/>
      <c r="E3" s="1"/>
      <c r="F3" s="1"/>
    </row>
    <row r="4" spans="1:17" ht="19.5" customHeight="1" x14ac:dyDescent="0.2">
      <c r="A4" s="39"/>
      <c r="B4" s="3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ht="27" customHeight="1" x14ac:dyDescent="0.2">
      <c r="A5" s="41"/>
      <c r="B5" s="39"/>
      <c r="C5" s="35" t="s">
        <v>6</v>
      </c>
      <c r="D5" s="35" t="s">
        <v>0</v>
      </c>
      <c r="E5" s="35" t="s">
        <v>5</v>
      </c>
      <c r="F5" s="35" t="s">
        <v>6</v>
      </c>
      <c r="G5" s="35" t="s">
        <v>0</v>
      </c>
      <c r="H5" s="35" t="s">
        <v>5</v>
      </c>
      <c r="I5" s="35" t="s">
        <v>6</v>
      </c>
      <c r="J5" s="35" t="s">
        <v>0</v>
      </c>
      <c r="K5" s="35" t="s">
        <v>5</v>
      </c>
      <c r="L5" s="35" t="s">
        <v>6</v>
      </c>
      <c r="M5" s="35" t="s">
        <v>0</v>
      </c>
      <c r="N5" s="35" t="s">
        <v>5</v>
      </c>
      <c r="O5" s="35" t="s">
        <v>6</v>
      </c>
      <c r="P5" s="35" t="s">
        <v>0</v>
      </c>
      <c r="Q5" s="35" t="s">
        <v>5</v>
      </c>
    </row>
    <row r="6" spans="1:17" ht="27" customHeight="1" x14ac:dyDescent="0.2">
      <c r="A6" s="41" t="s">
        <v>15</v>
      </c>
      <c r="B6" s="39" t="s">
        <v>51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x14ac:dyDescent="0.2">
      <c r="A7" s="11" t="s">
        <v>3</v>
      </c>
      <c r="B7" s="11" t="s">
        <v>28</v>
      </c>
      <c r="C7" s="20"/>
      <c r="D7" s="20"/>
      <c r="E7" s="21"/>
      <c r="F7" s="20"/>
      <c r="G7" s="20"/>
      <c r="H7" s="21"/>
      <c r="I7" s="20"/>
      <c r="J7" s="20"/>
      <c r="K7" s="21"/>
      <c r="L7" s="20"/>
      <c r="M7" s="20"/>
      <c r="N7" s="21"/>
      <c r="O7" s="20"/>
      <c r="P7" s="20"/>
      <c r="Q7" s="21"/>
    </row>
    <row r="8" spans="1:17" x14ac:dyDescent="0.2">
      <c r="A8" s="38" t="s">
        <v>4</v>
      </c>
      <c r="B8" s="38" t="s">
        <v>4</v>
      </c>
      <c r="C8" s="20">
        <v>23156.34</v>
      </c>
      <c r="D8" s="20">
        <v>21168.81</v>
      </c>
      <c r="E8" s="21">
        <f>+D8/C8</f>
        <v>0.91416907853313611</v>
      </c>
      <c r="F8" s="20">
        <v>23646.5</v>
      </c>
      <c r="G8" s="20">
        <v>21362.39</v>
      </c>
      <c r="H8" s="21">
        <f>+G8/F8</f>
        <v>0.90340600088808065</v>
      </c>
      <c r="I8" s="20">
        <v>24009.119999999999</v>
      </c>
      <c r="J8" s="20">
        <v>22121.05</v>
      </c>
      <c r="K8" s="21">
        <f>+J8/I8</f>
        <v>0.92136029975276068</v>
      </c>
      <c r="L8" s="20">
        <v>24395.98</v>
      </c>
      <c r="M8" s="20">
        <v>22045.66</v>
      </c>
      <c r="N8" s="21">
        <f>+M8/L8</f>
        <v>0.90365953735000604</v>
      </c>
      <c r="O8" s="20">
        <v>25165.51</v>
      </c>
      <c r="P8" s="20">
        <v>22856.7</v>
      </c>
      <c r="Q8" s="21">
        <f>+P8/O8</f>
        <v>0.90825498867298948</v>
      </c>
    </row>
    <row r="9" spans="1:17" x14ac:dyDescent="0.2">
      <c r="A9" s="38" t="s">
        <v>18</v>
      </c>
      <c r="B9" s="38" t="s">
        <v>52</v>
      </c>
      <c r="C9" s="20">
        <v>24516.42</v>
      </c>
      <c r="D9" s="20">
        <v>22264.06</v>
      </c>
      <c r="E9" s="21">
        <f t="shared" ref="E9:E18" si="0">+D9/C9</f>
        <v>0.9081285114221409</v>
      </c>
      <c r="F9" s="20">
        <v>25084.76</v>
      </c>
      <c r="G9" s="20">
        <v>22670.49</v>
      </c>
      <c r="H9" s="21">
        <f>+G9/F9</f>
        <v>0.9037555073279554</v>
      </c>
      <c r="I9" s="20">
        <v>25775.61</v>
      </c>
      <c r="J9" s="20">
        <v>23880.47</v>
      </c>
      <c r="K9" s="21">
        <f>+J9/I9</f>
        <v>0.92647545489709071</v>
      </c>
      <c r="L9" s="20">
        <v>26459.42</v>
      </c>
      <c r="M9" s="20">
        <v>23920.6</v>
      </c>
      <c r="N9" s="21">
        <f>+M9/L9</f>
        <v>0.904048539234798</v>
      </c>
      <c r="O9" s="20">
        <v>26623.93</v>
      </c>
      <c r="P9" s="20">
        <v>24185.64</v>
      </c>
      <c r="Q9" s="21">
        <f>+P9/O9</f>
        <v>0.90841735235932486</v>
      </c>
    </row>
    <row r="10" spans="1:17" x14ac:dyDescent="0.2">
      <c r="A10" s="38" t="s">
        <v>66</v>
      </c>
      <c r="B10" s="38" t="s">
        <v>66</v>
      </c>
      <c r="C10" s="20">
        <v>16567.849999999999</v>
      </c>
      <c r="D10" s="20">
        <v>15620.94</v>
      </c>
      <c r="E10" s="21">
        <f t="shared" si="0"/>
        <v>0.94284653711857613</v>
      </c>
      <c r="F10" s="20">
        <v>17033.77</v>
      </c>
      <c r="G10" s="20">
        <v>15081.75</v>
      </c>
      <c r="H10" s="21">
        <f>+G10/F10</f>
        <v>0.88540293781118329</v>
      </c>
      <c r="I10" s="20">
        <v>18056.18</v>
      </c>
      <c r="J10" s="20">
        <v>16345.06</v>
      </c>
      <c r="K10" s="21">
        <f>+J10/I10</f>
        <v>0.90523355438414987</v>
      </c>
      <c r="L10" s="20">
        <v>17931.77</v>
      </c>
      <c r="M10" s="20">
        <v>16265.04</v>
      </c>
      <c r="N10" s="21">
        <f>+M10/L10</f>
        <v>0.90705156267340037</v>
      </c>
      <c r="O10" s="20">
        <v>19228.47</v>
      </c>
      <c r="P10" s="20">
        <v>17462.439999999999</v>
      </c>
      <c r="Q10" s="21">
        <f>+P10/O10</f>
        <v>0.90815545906668593</v>
      </c>
    </row>
    <row r="11" spans="1:17" x14ac:dyDescent="0.2">
      <c r="A11" s="4" t="s">
        <v>2</v>
      </c>
      <c r="B11" s="4" t="s">
        <v>29</v>
      </c>
      <c r="C11" s="20"/>
      <c r="D11" s="20"/>
      <c r="E11" s="21"/>
      <c r="F11" s="20"/>
      <c r="G11" s="20"/>
      <c r="H11" s="21"/>
      <c r="I11" s="20"/>
      <c r="J11" s="20"/>
      <c r="K11" s="21"/>
      <c r="L11" s="20"/>
      <c r="M11" s="20"/>
      <c r="N11" s="21"/>
      <c r="O11" s="20"/>
      <c r="P11" s="20"/>
      <c r="Q11" s="21"/>
    </row>
    <row r="12" spans="1:17" x14ac:dyDescent="0.2">
      <c r="A12" s="37" t="s">
        <v>4</v>
      </c>
      <c r="B12" s="38" t="s">
        <v>4</v>
      </c>
      <c r="C12" s="20">
        <v>20131.41</v>
      </c>
      <c r="D12" s="20">
        <v>18349.52</v>
      </c>
      <c r="E12" s="21">
        <f t="shared" si="0"/>
        <v>0.91148707417910624</v>
      </c>
      <c r="F12" s="20">
        <v>20607.849999999999</v>
      </c>
      <c r="G12" s="20">
        <v>18523.810000000001</v>
      </c>
      <c r="H12" s="21">
        <f>+G12/F12</f>
        <v>0.89887154652232049</v>
      </c>
      <c r="I12" s="20">
        <v>21011.89</v>
      </c>
      <c r="J12" s="20">
        <v>19235.72</v>
      </c>
      <c r="K12" s="21">
        <f>+J12/I12</f>
        <v>0.9154683372128829</v>
      </c>
      <c r="L12" s="20">
        <v>21682.02</v>
      </c>
      <c r="M12" s="20">
        <v>19314.580000000002</v>
      </c>
      <c r="N12" s="21">
        <f>+M12/L12</f>
        <v>0.8908109115294609</v>
      </c>
      <c r="O12" s="20">
        <v>22467.48</v>
      </c>
      <c r="P12" s="20">
        <v>20165.73</v>
      </c>
      <c r="Q12" s="21">
        <f>+P12/O12</f>
        <v>0.89755192838716225</v>
      </c>
    </row>
    <row r="13" spans="1:17" x14ac:dyDescent="0.2">
      <c r="A13" s="37" t="s">
        <v>18</v>
      </c>
      <c r="B13" s="38" t="s">
        <v>52</v>
      </c>
      <c r="C13" s="20">
        <v>21086.26</v>
      </c>
      <c r="D13" s="20">
        <v>18980.689999999999</v>
      </c>
      <c r="E13" s="21">
        <f t="shared" si="0"/>
        <v>0.90014492849846295</v>
      </c>
      <c r="F13" s="20">
        <v>21609.64</v>
      </c>
      <c r="G13" s="20">
        <v>19404.439999999999</v>
      </c>
      <c r="H13" s="21">
        <f>+G13/F13</f>
        <v>0.89795295062759029</v>
      </c>
      <c r="I13" s="20">
        <v>22210.240000000002</v>
      </c>
      <c r="J13" s="20">
        <v>20588.79</v>
      </c>
      <c r="K13" s="21">
        <f>+J13/I13</f>
        <v>0.92699538591208375</v>
      </c>
      <c r="L13" s="20">
        <v>23128.7</v>
      </c>
      <c r="M13" s="20">
        <v>20709.759999999998</v>
      </c>
      <c r="N13" s="21">
        <f>+M13/L13</f>
        <v>0.89541392296151523</v>
      </c>
      <c r="O13" s="20">
        <v>23454.68</v>
      </c>
      <c r="P13" s="20">
        <v>21262.1</v>
      </c>
      <c r="Q13" s="21">
        <f>+P13/O13</f>
        <v>0.90651844322753494</v>
      </c>
    </row>
    <row r="14" spans="1:17" x14ac:dyDescent="0.2">
      <c r="A14" s="38" t="s">
        <v>66</v>
      </c>
      <c r="B14" s="38" t="s">
        <v>66</v>
      </c>
      <c r="C14" s="20">
        <v>15461.31</v>
      </c>
      <c r="D14" s="20">
        <v>14966.93</v>
      </c>
      <c r="E14" s="21">
        <f t="shared" si="0"/>
        <v>0.96802470165852705</v>
      </c>
      <c r="F14" s="20">
        <v>15972.35</v>
      </c>
      <c r="G14" s="20">
        <v>14091.41</v>
      </c>
      <c r="H14" s="21">
        <f>+G14/F14</f>
        <v>0.88223774209806316</v>
      </c>
      <c r="I14" s="20">
        <v>17069.2</v>
      </c>
      <c r="J14" s="20">
        <v>14807.72</v>
      </c>
      <c r="K14" s="21">
        <f>+J14/I14</f>
        <v>0.86751107257516458</v>
      </c>
      <c r="L14" s="20">
        <v>17256.900000000001</v>
      </c>
      <c r="M14" s="20">
        <v>14761.81</v>
      </c>
      <c r="N14" s="21">
        <f>+M14/L14</f>
        <v>0.85541493547508518</v>
      </c>
      <c r="O14" s="20">
        <v>18617.09</v>
      </c>
      <c r="P14" s="20">
        <v>15480.55</v>
      </c>
      <c r="Q14" s="21">
        <f>+P14/O14</f>
        <v>0.83152361620425097</v>
      </c>
    </row>
    <row r="15" spans="1:17" x14ac:dyDescent="0.2">
      <c r="A15" s="4" t="s">
        <v>1</v>
      </c>
      <c r="B15" s="4" t="s">
        <v>30</v>
      </c>
      <c r="C15" s="20"/>
      <c r="D15" s="20"/>
      <c r="E15" s="21"/>
      <c r="F15" s="20"/>
      <c r="G15" s="20"/>
      <c r="H15" s="21"/>
      <c r="I15" s="20"/>
      <c r="J15" s="20"/>
      <c r="K15" s="21"/>
      <c r="L15" s="20"/>
      <c r="M15" s="20"/>
      <c r="N15" s="21"/>
      <c r="O15" s="20"/>
      <c r="P15" s="20"/>
      <c r="Q15" s="21"/>
    </row>
    <row r="16" spans="1:17" x14ac:dyDescent="0.2">
      <c r="A16" s="37" t="s">
        <v>4</v>
      </c>
      <c r="B16" s="38" t="s">
        <v>4</v>
      </c>
      <c r="C16" s="20">
        <v>25924.43</v>
      </c>
      <c r="D16" s="20">
        <v>23672.18</v>
      </c>
      <c r="E16" s="21">
        <f t="shared" si="0"/>
        <v>0.91312248716750954</v>
      </c>
      <c r="F16" s="20">
        <v>26391.84</v>
      </c>
      <c r="G16" s="20">
        <v>23867.74</v>
      </c>
      <c r="H16" s="21">
        <f>+G16/F16</f>
        <v>0.90436059024304483</v>
      </c>
      <c r="I16" s="20">
        <v>26738.19</v>
      </c>
      <c r="J16" s="20">
        <v>24537.07</v>
      </c>
      <c r="K16" s="21">
        <f>+J16/I16</f>
        <v>0.91767879575992251</v>
      </c>
      <c r="L16" s="20">
        <v>26934.38</v>
      </c>
      <c r="M16" s="20">
        <v>24499.53</v>
      </c>
      <c r="N16" s="21">
        <f>+M16/L16</f>
        <v>0.90960066650875193</v>
      </c>
      <c r="O16" s="20">
        <v>27642.52</v>
      </c>
      <c r="P16" s="20">
        <v>25239.040000000001</v>
      </c>
      <c r="Q16" s="21">
        <f>+P16/O16</f>
        <v>0.9130513426416984</v>
      </c>
    </row>
    <row r="17" spans="1:17" x14ac:dyDescent="0.2">
      <c r="A17" s="37" t="s">
        <v>18</v>
      </c>
      <c r="B17" s="38" t="s">
        <v>52</v>
      </c>
      <c r="C17" s="20">
        <v>27665.19</v>
      </c>
      <c r="D17" s="20">
        <v>25230.14</v>
      </c>
      <c r="E17" s="21">
        <f t="shared" si="0"/>
        <v>0.91198144672059001</v>
      </c>
      <c r="F17" s="20">
        <v>28231.26</v>
      </c>
      <c r="G17" s="20">
        <v>25596.86</v>
      </c>
      <c r="H17" s="21">
        <f>+G17/F17</f>
        <v>0.90668500095284454</v>
      </c>
      <c r="I17" s="20">
        <v>28987.9</v>
      </c>
      <c r="J17" s="20">
        <v>26633.040000000001</v>
      </c>
      <c r="K17" s="21">
        <f>+J17/I17</f>
        <v>0.91876403602882584</v>
      </c>
      <c r="L17" s="20">
        <v>29539.81</v>
      </c>
      <c r="M17" s="20">
        <v>26881.54</v>
      </c>
      <c r="N17" s="21">
        <f>+M17/L17</f>
        <v>0.910010592485192</v>
      </c>
      <c r="O17" s="20">
        <v>29486.23</v>
      </c>
      <c r="P17" s="20">
        <v>26823.15</v>
      </c>
      <c r="Q17" s="21">
        <f>+P17/O17</f>
        <v>0.90968394399690977</v>
      </c>
    </row>
    <row r="18" spans="1:17" x14ac:dyDescent="0.2">
      <c r="A18" s="38" t="s">
        <v>66</v>
      </c>
      <c r="B18" s="38" t="s">
        <v>66</v>
      </c>
      <c r="C18" s="20">
        <v>17565.169999999998</v>
      </c>
      <c r="D18" s="20">
        <v>16153</v>
      </c>
      <c r="E18" s="21">
        <f t="shared" si="0"/>
        <v>0.91960396625822594</v>
      </c>
      <c r="F18" s="20">
        <v>17983.21</v>
      </c>
      <c r="G18" s="20">
        <v>15894.66</v>
      </c>
      <c r="H18" s="21">
        <f>+G18/F18</f>
        <v>0.88386111267120837</v>
      </c>
      <c r="I18" s="20">
        <v>18987.349999999999</v>
      </c>
      <c r="J18" s="20">
        <v>17638.07</v>
      </c>
      <c r="K18" s="21">
        <f>+J18/I18</f>
        <v>0.92893795079355468</v>
      </c>
      <c r="L18" s="20">
        <v>18585.62</v>
      </c>
      <c r="M18" s="20">
        <v>17511.310000000001</v>
      </c>
      <c r="N18" s="21">
        <f>+M18/L18</f>
        <v>0.94219670906862418</v>
      </c>
      <c r="O18" s="20">
        <v>19828.46</v>
      </c>
      <c r="P18" s="20">
        <v>19087.28</v>
      </c>
      <c r="Q18" s="21">
        <f>+P18/O18</f>
        <v>0.96262039512902164</v>
      </c>
    </row>
    <row r="19" spans="1:17" x14ac:dyDescent="0.2">
      <c r="A19" s="2" t="s">
        <v>9</v>
      </c>
      <c r="B19" s="2" t="s">
        <v>31</v>
      </c>
      <c r="C19" s="20"/>
      <c r="D19" s="20"/>
      <c r="E19" s="21"/>
      <c r="F19" s="20"/>
      <c r="G19" s="20"/>
      <c r="H19" s="21"/>
      <c r="I19" s="20"/>
      <c r="J19" s="20"/>
      <c r="K19" s="21"/>
      <c r="L19" s="20"/>
      <c r="M19" s="20"/>
      <c r="N19" s="21"/>
      <c r="O19" s="20"/>
      <c r="P19" s="20"/>
      <c r="Q19" s="21"/>
    </row>
    <row r="20" spans="1:17" x14ac:dyDescent="0.2">
      <c r="A20" s="37" t="s">
        <v>4</v>
      </c>
      <c r="B20" s="38" t="s">
        <v>4</v>
      </c>
      <c r="C20" s="43">
        <f t="shared" ref="C20:D22" si="1">+(C12-C16)/C16</f>
        <v>-0.22345795066661062</v>
      </c>
      <c r="D20" s="43">
        <f t="shared" si="1"/>
        <v>-0.22484874650327938</v>
      </c>
      <c r="E20" s="21"/>
      <c r="F20" s="43">
        <f t="shared" ref="F20:G22" si="2">+(F12-F16)/F16</f>
        <v>-0.21915827013198025</v>
      </c>
      <c r="G20" s="43">
        <f t="shared" si="2"/>
        <v>-0.22389761242580991</v>
      </c>
      <c r="H20" s="21"/>
      <c r="I20" s="43">
        <f t="shared" ref="I20:J22" si="3">+(I12-I16)/I16</f>
        <v>-0.21416184117174722</v>
      </c>
      <c r="J20" s="43">
        <f t="shared" si="3"/>
        <v>-0.21605472862081734</v>
      </c>
      <c r="K20" s="21"/>
      <c r="L20" s="43">
        <f t="shared" ref="L20:M22" si="4">+(L12-L16)/L16</f>
        <v>-0.19500578814140146</v>
      </c>
      <c r="M20" s="43">
        <f t="shared" si="4"/>
        <v>-0.21163467217534365</v>
      </c>
      <c r="N20" s="21"/>
      <c r="O20" s="43">
        <f t="shared" ref="O20:P22" si="5">+(O12-O16)/O16</f>
        <v>-0.1872130326757474</v>
      </c>
      <c r="P20" s="43">
        <f t="shared" si="5"/>
        <v>-0.20101041877979517</v>
      </c>
      <c r="Q20" s="21"/>
    </row>
    <row r="21" spans="1:17" x14ac:dyDescent="0.2">
      <c r="A21" s="37" t="s">
        <v>18</v>
      </c>
      <c r="B21" s="38" t="s">
        <v>52</v>
      </c>
      <c r="C21" s="43">
        <f t="shared" si="1"/>
        <v>-0.23780534310445728</v>
      </c>
      <c r="D21" s="43">
        <f t="shared" si="1"/>
        <v>-0.24769779319496446</v>
      </c>
      <c r="E21" s="23"/>
      <c r="F21" s="43">
        <f t="shared" si="2"/>
        <v>-0.23454921955307695</v>
      </c>
      <c r="G21" s="43">
        <f t="shared" si="2"/>
        <v>-0.24192107938239307</v>
      </c>
      <c r="H21" s="23"/>
      <c r="I21" s="43">
        <f t="shared" si="3"/>
        <v>-0.23380996898706011</v>
      </c>
      <c r="J21" s="43">
        <f t="shared" si="3"/>
        <v>-0.22694555334276523</v>
      </c>
      <c r="K21" s="23"/>
      <c r="L21" s="43">
        <f t="shared" si="4"/>
        <v>-0.21703287868134563</v>
      </c>
      <c r="M21" s="43">
        <f t="shared" si="4"/>
        <v>-0.22959175701987319</v>
      </c>
      <c r="N21" s="23"/>
      <c r="O21" s="43">
        <f t="shared" si="5"/>
        <v>-0.20455480405599494</v>
      </c>
      <c r="P21" s="43">
        <f t="shared" si="5"/>
        <v>-0.20732277901737875</v>
      </c>
      <c r="Q21" s="23"/>
    </row>
    <row r="22" spans="1:17" x14ac:dyDescent="0.2">
      <c r="A22" s="38" t="s">
        <v>66</v>
      </c>
      <c r="B22" s="38" t="s">
        <v>66</v>
      </c>
      <c r="C22" s="43">
        <f t="shared" si="1"/>
        <v>-0.11977453107484863</v>
      </c>
      <c r="D22" s="43">
        <f t="shared" si="1"/>
        <v>-7.3427227140469245E-2</v>
      </c>
      <c r="E22" s="23"/>
      <c r="F22" s="43">
        <f t="shared" si="2"/>
        <v>-0.11181874648630577</v>
      </c>
      <c r="G22" s="43">
        <f t="shared" si="2"/>
        <v>-0.11345005177839601</v>
      </c>
      <c r="H22" s="23"/>
      <c r="I22" s="43">
        <f t="shared" si="3"/>
        <v>-0.10102252289023997</v>
      </c>
      <c r="J22" s="43">
        <f t="shared" si="3"/>
        <v>-0.16046823717107372</v>
      </c>
      <c r="K22" s="23"/>
      <c r="L22" s="43">
        <f t="shared" si="4"/>
        <v>-7.1491830781001534E-2</v>
      </c>
      <c r="M22" s="43">
        <f t="shared" si="4"/>
        <v>-0.15701281057784949</v>
      </c>
      <c r="N22" s="23"/>
      <c r="O22" s="43">
        <f t="shared" si="5"/>
        <v>-6.1092490289210509E-2</v>
      </c>
      <c r="P22" s="43">
        <f t="shared" si="5"/>
        <v>-0.18895987275295378</v>
      </c>
      <c r="Q22" s="23"/>
    </row>
    <row r="23" spans="1:17" x14ac:dyDescent="0.2">
      <c r="A23" s="26" t="s">
        <v>11</v>
      </c>
      <c r="B23" s="26"/>
      <c r="C23" s="7"/>
      <c r="D23" s="7"/>
      <c r="E23" s="7"/>
      <c r="F23" s="7"/>
    </row>
    <row r="24" spans="1:17" x14ac:dyDescent="0.2">
      <c r="A24" s="26" t="s">
        <v>41</v>
      </c>
      <c r="B24" s="27"/>
      <c r="C24" s="1"/>
      <c r="D24" s="1"/>
      <c r="E24" s="1"/>
      <c r="F24" s="1"/>
    </row>
    <row r="25" spans="1:17" x14ac:dyDescent="0.2">
      <c r="A25" s="27" t="s">
        <v>61</v>
      </c>
    </row>
    <row r="26" spans="1:17" x14ac:dyDescent="0.2">
      <c r="A26" s="27" t="s">
        <v>60</v>
      </c>
    </row>
  </sheetData>
  <mergeCells count="5">
    <mergeCell ref="C4:E4"/>
    <mergeCell ref="F4:H4"/>
    <mergeCell ref="I4:K4"/>
    <mergeCell ref="L4:N4"/>
    <mergeCell ref="O4:Q4"/>
  </mergeCells>
  <phoneticPr fontId="2" type="noConversion"/>
  <pageMargins left="0.75" right="0.75" top="1" bottom="1" header="0" footer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6"/>
  <sheetViews>
    <sheetView workbookViewId="0">
      <selection activeCell="A3" sqref="A3"/>
    </sheetView>
  </sheetViews>
  <sheetFormatPr baseColWidth="10" defaultRowHeight="12.75" x14ac:dyDescent="0.2"/>
  <cols>
    <col min="1" max="2" width="27.7109375" style="6" customWidth="1"/>
    <col min="3" max="17" width="12.7109375" style="1" customWidth="1"/>
    <col min="18" max="16384" width="11.42578125" style="1"/>
  </cols>
  <sheetData>
    <row r="1" spans="1:17" x14ac:dyDescent="0.2">
      <c r="A1" s="24" t="s">
        <v>35</v>
      </c>
      <c r="B1" s="24"/>
    </row>
    <row r="2" spans="1:17" x14ac:dyDescent="0.2">
      <c r="A2" s="25" t="s">
        <v>36</v>
      </c>
      <c r="B2" s="25"/>
    </row>
    <row r="3" spans="1:17" x14ac:dyDescent="0.2">
      <c r="A3" s="25"/>
      <c r="B3" s="25"/>
    </row>
    <row r="4" spans="1:17" ht="19.5" customHeight="1" x14ac:dyDescent="0.2">
      <c r="A4" s="39"/>
      <c r="B4" s="3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customFormat="1" ht="27" customHeight="1" x14ac:dyDescent="0.2">
      <c r="A5" s="41"/>
      <c r="B5" s="39"/>
      <c r="C5" s="35" t="s">
        <v>6</v>
      </c>
      <c r="D5" s="35" t="s">
        <v>0</v>
      </c>
      <c r="E5" s="35" t="s">
        <v>5</v>
      </c>
      <c r="F5" s="35" t="s">
        <v>6</v>
      </c>
      <c r="G5" s="35" t="s">
        <v>0</v>
      </c>
      <c r="H5" s="35" t="s">
        <v>5</v>
      </c>
      <c r="I5" s="35" t="s">
        <v>6</v>
      </c>
      <c r="J5" s="35" t="s">
        <v>0</v>
      </c>
      <c r="K5" s="35" t="s">
        <v>5</v>
      </c>
      <c r="L5" s="35" t="s">
        <v>6</v>
      </c>
      <c r="M5" s="35" t="s">
        <v>0</v>
      </c>
      <c r="N5" s="35" t="s">
        <v>5</v>
      </c>
      <c r="O5" s="35" t="s">
        <v>6</v>
      </c>
      <c r="P5" s="35" t="s">
        <v>0</v>
      </c>
      <c r="Q5" s="35" t="s">
        <v>5</v>
      </c>
    </row>
    <row r="6" spans="1:17" customFormat="1" ht="27" customHeight="1" x14ac:dyDescent="0.2">
      <c r="A6" s="41" t="s">
        <v>15</v>
      </c>
      <c r="B6" s="39" t="s">
        <v>51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customFormat="1" x14ac:dyDescent="0.2">
      <c r="A7" s="11" t="s">
        <v>3</v>
      </c>
      <c r="B7" s="11" t="s">
        <v>28</v>
      </c>
      <c r="C7" s="20"/>
      <c r="D7" s="20"/>
      <c r="E7" s="21"/>
      <c r="F7" s="20"/>
      <c r="G7" s="20"/>
      <c r="H7" s="21"/>
      <c r="I7" s="20"/>
      <c r="J7" s="20"/>
      <c r="K7" s="21"/>
      <c r="L7" s="20"/>
      <c r="M7" s="20"/>
      <c r="N7" s="21"/>
      <c r="O7" s="20"/>
      <c r="P7" s="20"/>
      <c r="Q7" s="21"/>
    </row>
    <row r="8" spans="1:17" customFormat="1" x14ac:dyDescent="0.2">
      <c r="A8" s="38" t="s">
        <v>4</v>
      </c>
      <c r="B8" s="37" t="s">
        <v>4</v>
      </c>
      <c r="C8" s="20">
        <v>23156.34</v>
      </c>
      <c r="D8" s="20">
        <v>21168.81</v>
      </c>
      <c r="E8" s="21">
        <f>+D8/C8</f>
        <v>0.91416907853313611</v>
      </c>
      <c r="F8" s="20">
        <v>23646.5</v>
      </c>
      <c r="G8" s="20">
        <v>21362.39</v>
      </c>
      <c r="H8" s="21">
        <f>+G8/F8</f>
        <v>0.90340600088808065</v>
      </c>
      <c r="I8" s="20">
        <v>24009.119999999999</v>
      </c>
      <c r="J8" s="20">
        <v>22121.05</v>
      </c>
      <c r="K8" s="21">
        <f>+J8/I8</f>
        <v>0.92136029975276068</v>
      </c>
      <c r="L8" s="20">
        <v>24395.98</v>
      </c>
      <c r="M8" s="20">
        <v>22045.66</v>
      </c>
      <c r="N8" s="21">
        <f>+M8/L8</f>
        <v>0.90365953735000604</v>
      </c>
      <c r="O8" s="20">
        <v>25165.51</v>
      </c>
      <c r="P8" s="20">
        <v>22856.7</v>
      </c>
      <c r="Q8" s="21">
        <f>+P8/O8</f>
        <v>0.90825498867298948</v>
      </c>
    </row>
    <row r="9" spans="1:17" customFormat="1" x14ac:dyDescent="0.2">
      <c r="A9" s="38" t="s">
        <v>19</v>
      </c>
      <c r="B9" s="37" t="s">
        <v>53</v>
      </c>
      <c r="C9" s="20">
        <v>23605.82</v>
      </c>
      <c r="D9" s="20">
        <v>21603.09</v>
      </c>
      <c r="E9" s="21">
        <f t="shared" ref="E9:E18" si="0">+D9/C9</f>
        <v>0.91515948185659302</v>
      </c>
      <c r="F9" s="20">
        <v>24116.92</v>
      </c>
      <c r="G9" s="20">
        <v>21873.279999999999</v>
      </c>
      <c r="H9" s="21">
        <f>+G9/F9</f>
        <v>0.9069682198224317</v>
      </c>
      <c r="I9" s="20">
        <v>24440.21</v>
      </c>
      <c r="J9" s="20">
        <v>22455.58</v>
      </c>
      <c r="K9" s="21">
        <f>+J9/I9</f>
        <v>0.91879652425245129</v>
      </c>
      <c r="L9" s="20">
        <v>24936.03</v>
      </c>
      <c r="M9" s="20">
        <v>22701.39</v>
      </c>
      <c r="N9" s="21">
        <f>+M9/L9</f>
        <v>0.91038509337693296</v>
      </c>
      <c r="O9" s="20">
        <v>25690.74</v>
      </c>
      <c r="P9" s="20">
        <v>23526.42</v>
      </c>
      <c r="Q9" s="21">
        <f>+P9/O9</f>
        <v>0.91575485953304558</v>
      </c>
    </row>
    <row r="10" spans="1:17" customFormat="1" x14ac:dyDescent="0.2">
      <c r="A10" s="38" t="s">
        <v>20</v>
      </c>
      <c r="B10" s="37" t="s">
        <v>54</v>
      </c>
      <c r="C10" s="20">
        <v>16564.71</v>
      </c>
      <c r="D10" s="20">
        <v>15168.52</v>
      </c>
      <c r="E10" s="21">
        <f t="shared" si="0"/>
        <v>0.91571298259975586</v>
      </c>
      <c r="F10" s="20">
        <v>17294.439999999999</v>
      </c>
      <c r="G10" s="20">
        <v>14688.71</v>
      </c>
      <c r="H10" s="21">
        <f>+G10/F10</f>
        <v>0.84933134579668379</v>
      </c>
      <c r="I10" s="20">
        <v>18578.75</v>
      </c>
      <c r="J10" s="20">
        <v>17588.93</v>
      </c>
      <c r="K10" s="21">
        <f>+J10/I10</f>
        <v>0.94672300343133964</v>
      </c>
      <c r="L10" s="20">
        <v>18254.02</v>
      </c>
      <c r="M10" s="20">
        <v>15446.59</v>
      </c>
      <c r="N10" s="21">
        <f>+M10/L10</f>
        <v>0.84620209685318626</v>
      </c>
      <c r="O10" s="20">
        <v>18957.169999999998</v>
      </c>
      <c r="P10" s="20">
        <v>15605.47</v>
      </c>
      <c r="Q10" s="21">
        <f>+P10/O10</f>
        <v>0.82319618381857629</v>
      </c>
    </row>
    <row r="11" spans="1:17" customFormat="1" x14ac:dyDescent="0.2">
      <c r="A11" s="4" t="s">
        <v>2</v>
      </c>
      <c r="B11" s="4" t="s">
        <v>29</v>
      </c>
      <c r="C11" s="20"/>
      <c r="D11" s="20"/>
      <c r="E11" s="21"/>
      <c r="F11" s="20"/>
      <c r="G11" s="20"/>
      <c r="H11" s="21"/>
      <c r="I11" s="20"/>
      <c r="J11" s="20"/>
      <c r="K11" s="21"/>
      <c r="L11" s="20"/>
      <c r="M11" s="20"/>
      <c r="N11" s="21"/>
      <c r="O11" s="20"/>
      <c r="P11" s="20"/>
      <c r="Q11" s="21"/>
    </row>
    <row r="12" spans="1:17" customFormat="1" x14ac:dyDescent="0.2">
      <c r="A12" s="38" t="s">
        <v>4</v>
      </c>
      <c r="B12" s="37" t="s">
        <v>4</v>
      </c>
      <c r="C12" s="20">
        <v>20131.41</v>
      </c>
      <c r="D12" s="20">
        <v>18349.52</v>
      </c>
      <c r="E12" s="21">
        <f t="shared" si="0"/>
        <v>0.91148707417910624</v>
      </c>
      <c r="F12" s="20">
        <v>20607.849999999999</v>
      </c>
      <c r="G12" s="20">
        <v>18523.810000000001</v>
      </c>
      <c r="H12" s="21">
        <f>+G12/F12</f>
        <v>0.89887154652232049</v>
      </c>
      <c r="I12" s="20">
        <v>21011.89</v>
      </c>
      <c r="J12" s="20">
        <v>19235.72</v>
      </c>
      <c r="K12" s="21">
        <f>+J12/I12</f>
        <v>0.9154683372128829</v>
      </c>
      <c r="L12" s="20">
        <v>21682.02</v>
      </c>
      <c r="M12" s="20">
        <v>19314.580000000002</v>
      </c>
      <c r="N12" s="21">
        <f>+M12/L12</f>
        <v>0.8908109115294609</v>
      </c>
      <c r="O12" s="20">
        <v>22467.48</v>
      </c>
      <c r="P12" s="20">
        <v>20165.73</v>
      </c>
      <c r="Q12" s="21">
        <f>+P12/O12</f>
        <v>0.89755192838716225</v>
      </c>
    </row>
    <row r="13" spans="1:17" customFormat="1" x14ac:dyDescent="0.2">
      <c r="A13" s="38" t="s">
        <v>19</v>
      </c>
      <c r="B13" s="37" t="s">
        <v>53</v>
      </c>
      <c r="C13" s="20">
        <v>20463.419999999998</v>
      </c>
      <c r="D13" s="20">
        <v>18737.830000000002</v>
      </c>
      <c r="E13" s="21">
        <f t="shared" si="0"/>
        <v>0.91567440828561419</v>
      </c>
      <c r="F13" s="20">
        <v>20929.88</v>
      </c>
      <c r="G13" s="20">
        <v>18837.39</v>
      </c>
      <c r="H13" s="21">
        <f>+G13/F13</f>
        <v>0.90002379373412544</v>
      </c>
      <c r="I13" s="20">
        <v>21365.1</v>
      </c>
      <c r="J13" s="20">
        <v>19467.990000000002</v>
      </c>
      <c r="K13" s="21">
        <f>+J13/I13</f>
        <v>0.91120518977210507</v>
      </c>
      <c r="L13" s="20">
        <v>22139.13</v>
      </c>
      <c r="M13" s="20">
        <v>19871.009999999998</v>
      </c>
      <c r="N13" s="21">
        <f>+M13/L13</f>
        <v>0.89755152980266151</v>
      </c>
      <c r="O13" s="20">
        <v>22894.3</v>
      </c>
      <c r="P13" s="20">
        <v>20707.14</v>
      </c>
      <c r="Q13" s="21">
        <f>+P13/O13</f>
        <v>0.9044670507506235</v>
      </c>
    </row>
    <row r="14" spans="1:17" customFormat="1" x14ac:dyDescent="0.2">
      <c r="A14" s="38" t="s">
        <v>20</v>
      </c>
      <c r="B14" s="37" t="s">
        <v>54</v>
      </c>
      <c r="C14" s="20">
        <v>14214.68</v>
      </c>
      <c r="D14" s="20">
        <v>13099.66</v>
      </c>
      <c r="E14" s="21">
        <f t="shared" si="0"/>
        <v>0.92155855777266882</v>
      </c>
      <c r="F14" s="20">
        <v>15402.27</v>
      </c>
      <c r="G14" s="20">
        <v>13846.9</v>
      </c>
      <c r="H14" s="21">
        <f>+G14/F14</f>
        <v>0.89901683323302339</v>
      </c>
      <c r="I14" s="20">
        <v>15735.92</v>
      </c>
      <c r="J14" s="20">
        <v>15797.42</v>
      </c>
      <c r="K14" s="21">
        <f>+J14/I14</f>
        <v>1.003908255761341</v>
      </c>
      <c r="L14" s="20">
        <v>15891.96</v>
      </c>
      <c r="M14" s="20">
        <v>13674.8</v>
      </c>
      <c r="N14" s="21">
        <f>+M14/L14</f>
        <v>0.86048542785156767</v>
      </c>
      <c r="O14" s="20">
        <v>16606.04</v>
      </c>
      <c r="P14" s="20">
        <v>13917.86</v>
      </c>
      <c r="Q14" s="21">
        <f>+P14/O14</f>
        <v>0.83812034657269285</v>
      </c>
    </row>
    <row r="15" spans="1:17" customFormat="1" x14ac:dyDescent="0.2">
      <c r="A15" s="4" t="s">
        <v>1</v>
      </c>
      <c r="B15" s="4" t="s">
        <v>30</v>
      </c>
      <c r="C15" s="20"/>
      <c r="D15" s="20"/>
      <c r="E15" s="21"/>
      <c r="F15" s="20"/>
      <c r="G15" s="20"/>
      <c r="H15" s="21"/>
      <c r="I15" s="20"/>
      <c r="J15" s="20"/>
      <c r="K15" s="21"/>
      <c r="L15" s="20"/>
      <c r="M15" s="20"/>
      <c r="N15" s="21"/>
      <c r="O15" s="20"/>
      <c r="P15" s="20"/>
      <c r="Q15" s="21"/>
    </row>
    <row r="16" spans="1:17" customFormat="1" x14ac:dyDescent="0.2">
      <c r="A16" s="38" t="s">
        <v>4</v>
      </c>
      <c r="B16" s="37" t="s">
        <v>4</v>
      </c>
      <c r="C16" s="20">
        <v>25924.43</v>
      </c>
      <c r="D16" s="20">
        <v>23672.18</v>
      </c>
      <c r="E16" s="21">
        <f t="shared" si="0"/>
        <v>0.91312248716750954</v>
      </c>
      <c r="F16" s="20">
        <v>26391.84</v>
      </c>
      <c r="G16" s="20">
        <v>23867.74</v>
      </c>
      <c r="H16" s="21">
        <f>+G16/F16</f>
        <v>0.90436059024304483</v>
      </c>
      <c r="I16" s="20">
        <v>26738.19</v>
      </c>
      <c r="J16" s="20">
        <v>24537.07</v>
      </c>
      <c r="K16" s="21">
        <f>+J16/I16</f>
        <v>0.91767879575992251</v>
      </c>
      <c r="L16" s="20">
        <v>26934.38</v>
      </c>
      <c r="M16" s="20">
        <v>24499.53</v>
      </c>
      <c r="N16" s="21">
        <f>+M16/L16</f>
        <v>0.90960066650875193</v>
      </c>
      <c r="O16" s="20">
        <v>27642.52</v>
      </c>
      <c r="P16" s="20">
        <v>25239.040000000001</v>
      </c>
      <c r="Q16" s="21">
        <f>+P16/O16</f>
        <v>0.9130513426416984</v>
      </c>
    </row>
    <row r="17" spans="1:17" customFormat="1" x14ac:dyDescent="0.2">
      <c r="A17" s="38" t="s">
        <v>19</v>
      </c>
      <c r="B17" s="37" t="s">
        <v>53</v>
      </c>
      <c r="C17" s="20">
        <v>26545.040000000001</v>
      </c>
      <c r="D17" s="20">
        <v>24140.21</v>
      </c>
      <c r="E17" s="21">
        <f t="shared" si="0"/>
        <v>0.90940567428039276</v>
      </c>
      <c r="F17" s="20">
        <v>27059.95</v>
      </c>
      <c r="G17" s="20">
        <v>24598.06</v>
      </c>
      <c r="H17" s="21">
        <f>+G17/F17</f>
        <v>0.90902089619529969</v>
      </c>
      <c r="I17" s="20">
        <v>27303.22</v>
      </c>
      <c r="J17" s="20">
        <v>24984.31</v>
      </c>
      <c r="K17" s="21">
        <f>+J17/I17</f>
        <v>0.91506825934816483</v>
      </c>
      <c r="L17" s="20">
        <v>27594.47</v>
      </c>
      <c r="M17" s="20">
        <v>25247.59</v>
      </c>
      <c r="N17" s="21">
        <f>+M17/L17</f>
        <v>0.9149510753422696</v>
      </c>
      <c r="O17" s="20">
        <v>28312.74</v>
      </c>
      <c r="P17" s="20">
        <v>26047.16</v>
      </c>
      <c r="Q17" s="21">
        <f>+P17/O17</f>
        <v>0.9199801926623844</v>
      </c>
    </row>
    <row r="18" spans="1:17" customFormat="1" x14ac:dyDescent="0.2">
      <c r="A18" s="38" t="s">
        <v>20</v>
      </c>
      <c r="B18" s="37" t="s">
        <v>54</v>
      </c>
      <c r="C18" s="20">
        <v>18116.52</v>
      </c>
      <c r="D18" s="20">
        <v>17077.7</v>
      </c>
      <c r="E18" s="21">
        <f t="shared" si="0"/>
        <v>0.94265896540836758</v>
      </c>
      <c r="F18" s="20">
        <v>18561.32</v>
      </c>
      <c r="G18" s="20">
        <v>15284.08</v>
      </c>
      <c r="H18" s="21">
        <f>+G18/F18</f>
        <v>0.82343712623886667</v>
      </c>
      <c r="I18" s="20">
        <v>20526.669999999998</v>
      </c>
      <c r="J18" s="20">
        <v>18883.75</v>
      </c>
      <c r="K18" s="21">
        <f>+J18/I18</f>
        <v>0.91996168886624097</v>
      </c>
      <c r="L18" s="20">
        <v>20091.5</v>
      </c>
      <c r="M18" s="20">
        <v>17019.13</v>
      </c>
      <c r="N18" s="21">
        <f>+M18/L18</f>
        <v>0.84708110394943137</v>
      </c>
      <c r="O18" s="20">
        <v>20635.400000000001</v>
      </c>
      <c r="P18" s="20">
        <v>16947.11</v>
      </c>
      <c r="Q18" s="21">
        <f>+P18/O18</f>
        <v>0.82126394448375117</v>
      </c>
    </row>
    <row r="19" spans="1:17" customFormat="1" x14ac:dyDescent="0.2">
      <c r="A19" s="2" t="s">
        <v>9</v>
      </c>
      <c r="B19" s="2" t="s">
        <v>31</v>
      </c>
      <c r="C19" s="20"/>
      <c r="D19" s="20"/>
      <c r="E19" s="21"/>
      <c r="F19" s="20"/>
      <c r="G19" s="20"/>
      <c r="H19" s="21"/>
      <c r="I19" s="20"/>
      <c r="J19" s="20"/>
      <c r="K19" s="21"/>
      <c r="L19" s="20"/>
      <c r="M19" s="20"/>
      <c r="N19" s="21"/>
      <c r="O19" s="20"/>
      <c r="P19" s="20"/>
      <c r="Q19" s="21"/>
    </row>
    <row r="20" spans="1:17" customFormat="1" x14ac:dyDescent="0.2">
      <c r="A20" s="38" t="s">
        <v>4</v>
      </c>
      <c r="B20" s="37" t="s">
        <v>4</v>
      </c>
      <c r="C20" s="43">
        <f t="shared" ref="C20:D22" si="1">+(C12-C16)/C16</f>
        <v>-0.22345795066661062</v>
      </c>
      <c r="D20" s="43">
        <f t="shared" si="1"/>
        <v>-0.22484874650327938</v>
      </c>
      <c r="E20" s="21"/>
      <c r="F20" s="43">
        <f t="shared" ref="F20:G22" si="2">+(F12-F16)/F16</f>
        <v>-0.21915827013198025</v>
      </c>
      <c r="G20" s="43">
        <f t="shared" si="2"/>
        <v>-0.22389761242580991</v>
      </c>
      <c r="H20" s="21"/>
      <c r="I20" s="43">
        <f t="shared" ref="I20:J22" si="3">+(I12-I16)/I16</f>
        <v>-0.21416184117174722</v>
      </c>
      <c r="J20" s="43">
        <f t="shared" si="3"/>
        <v>-0.21605472862081734</v>
      </c>
      <c r="K20" s="21"/>
      <c r="L20" s="43">
        <f t="shared" ref="L20:M22" si="4">+(L12-L16)/L16</f>
        <v>-0.19500578814140146</v>
      </c>
      <c r="M20" s="43">
        <f t="shared" si="4"/>
        <v>-0.21163467217534365</v>
      </c>
      <c r="N20" s="21"/>
      <c r="O20" s="43">
        <f t="shared" ref="O20:P22" si="5">+(O12-O16)/O16</f>
        <v>-0.1872130326757474</v>
      </c>
      <c r="P20" s="43">
        <f t="shared" si="5"/>
        <v>-0.20101041877979517</v>
      </c>
      <c r="Q20" s="21"/>
    </row>
    <row r="21" spans="1:17" customFormat="1" x14ac:dyDescent="0.2">
      <c r="A21" s="38" t="s">
        <v>19</v>
      </c>
      <c r="B21" s="37" t="s">
        <v>53</v>
      </c>
      <c r="C21" s="43">
        <f t="shared" si="1"/>
        <v>-0.22910570110272965</v>
      </c>
      <c r="D21" s="43">
        <f t="shared" si="1"/>
        <v>-0.22379175657543979</v>
      </c>
      <c r="E21" s="23"/>
      <c r="F21" s="43">
        <f t="shared" si="2"/>
        <v>-0.22653663439880709</v>
      </c>
      <c r="G21" s="43">
        <f t="shared" si="2"/>
        <v>-0.23419204603940316</v>
      </c>
      <c r="H21" s="23"/>
      <c r="I21" s="43">
        <f t="shared" si="3"/>
        <v>-0.21748790069449692</v>
      </c>
      <c r="J21" s="43">
        <f t="shared" si="3"/>
        <v>-0.22079136866297286</v>
      </c>
      <c r="K21" s="23"/>
      <c r="L21" s="43">
        <f t="shared" si="4"/>
        <v>-0.19769685737758325</v>
      </c>
      <c r="M21" s="43">
        <f t="shared" si="4"/>
        <v>-0.21295418691447388</v>
      </c>
      <c r="N21" s="23"/>
      <c r="O21" s="43">
        <f t="shared" si="5"/>
        <v>-0.1913781569710315</v>
      </c>
      <c r="P21" s="43">
        <f t="shared" si="5"/>
        <v>-0.20501352162769379</v>
      </c>
      <c r="Q21" s="23"/>
    </row>
    <row r="22" spans="1:17" x14ac:dyDescent="0.2">
      <c r="A22" s="38" t="s">
        <v>20</v>
      </c>
      <c r="B22" s="37" t="s">
        <v>54</v>
      </c>
      <c r="C22" s="43">
        <f t="shared" si="1"/>
        <v>-0.21537469668567694</v>
      </c>
      <c r="D22" s="43">
        <f t="shared" si="1"/>
        <v>-0.23293769067263159</v>
      </c>
      <c r="E22" s="23"/>
      <c r="F22" s="43">
        <f t="shared" si="2"/>
        <v>-0.17019533093551534</v>
      </c>
      <c r="G22" s="43">
        <f t="shared" si="2"/>
        <v>-9.4031174921879512E-2</v>
      </c>
      <c r="H22" s="23"/>
      <c r="I22" s="43">
        <f t="shared" si="3"/>
        <v>-0.2333914853212917</v>
      </c>
      <c r="J22" s="43">
        <f t="shared" si="3"/>
        <v>-0.16343840603693652</v>
      </c>
      <c r="K22" s="23"/>
      <c r="L22" s="43">
        <f t="shared" si="4"/>
        <v>-0.20902073015952025</v>
      </c>
      <c r="M22" s="43">
        <f t="shared" si="4"/>
        <v>-0.19650416913202975</v>
      </c>
      <c r="N22" s="23"/>
      <c r="O22" s="43">
        <f t="shared" si="5"/>
        <v>-0.19526444847204319</v>
      </c>
      <c r="P22" s="43">
        <f t="shared" si="5"/>
        <v>-0.17874729083601865</v>
      </c>
      <c r="Q22" s="23"/>
    </row>
    <row r="23" spans="1:17" x14ac:dyDescent="0.2">
      <c r="A23" s="26" t="s">
        <v>11</v>
      </c>
      <c r="B23" s="26"/>
      <c r="C23" s="7"/>
      <c r="D23" s="7"/>
      <c r="E23" s="7"/>
      <c r="F23" s="7"/>
      <c r="G23"/>
      <c r="H23"/>
      <c r="I23"/>
      <c r="J23"/>
      <c r="K23"/>
      <c r="L23"/>
      <c r="M23"/>
      <c r="N23"/>
      <c r="O23"/>
      <c r="P23"/>
      <c r="Q23"/>
    </row>
    <row r="24" spans="1:17" x14ac:dyDescent="0.2">
      <c r="A24" s="26" t="s">
        <v>41</v>
      </c>
      <c r="B24" s="27"/>
      <c r="G24"/>
      <c r="H24"/>
      <c r="I24"/>
      <c r="J24"/>
      <c r="K24"/>
      <c r="L24"/>
      <c r="M24"/>
      <c r="N24"/>
      <c r="O24"/>
      <c r="P24"/>
      <c r="Q24"/>
    </row>
    <row r="25" spans="1:17" x14ac:dyDescent="0.2">
      <c r="A25" s="27" t="s">
        <v>61</v>
      </c>
    </row>
    <row r="26" spans="1:17" x14ac:dyDescent="0.2">
      <c r="A26" s="27" t="s">
        <v>60</v>
      </c>
    </row>
  </sheetData>
  <mergeCells count="5">
    <mergeCell ref="C4:E4"/>
    <mergeCell ref="F4:H4"/>
    <mergeCell ref="I4:K4"/>
    <mergeCell ref="L4:N4"/>
    <mergeCell ref="O4:Q4"/>
  </mergeCells>
  <phoneticPr fontId="2" type="noConversion"/>
  <pageMargins left="0" right="0" top="0" bottom="0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6"/>
  <sheetViews>
    <sheetView workbookViewId="0">
      <selection activeCell="A3" sqref="A3"/>
    </sheetView>
  </sheetViews>
  <sheetFormatPr baseColWidth="10" defaultRowHeight="12.75" x14ac:dyDescent="0.2"/>
  <cols>
    <col min="1" max="2" width="27.7109375" customWidth="1"/>
    <col min="3" max="17" width="12.7109375" customWidth="1"/>
  </cols>
  <sheetData>
    <row r="1" spans="1:17" x14ac:dyDescent="0.2">
      <c r="A1" s="24" t="s">
        <v>22</v>
      </c>
      <c r="B1" s="24"/>
    </row>
    <row r="2" spans="1:17" x14ac:dyDescent="0.2">
      <c r="A2" s="8" t="s">
        <v>23</v>
      </c>
      <c r="B2" s="8"/>
    </row>
    <row r="3" spans="1:17" x14ac:dyDescent="0.2">
      <c r="A3" s="9"/>
      <c r="B3" s="9"/>
    </row>
    <row r="4" spans="1:17" ht="19.5" customHeight="1" x14ac:dyDescent="0.2">
      <c r="A4" s="39"/>
      <c r="B4" s="39"/>
      <c r="C4" s="45">
        <v>2016</v>
      </c>
      <c r="D4" s="45"/>
      <c r="E4" s="45"/>
      <c r="F4" s="45">
        <v>2017</v>
      </c>
      <c r="G4" s="45"/>
      <c r="H4" s="45"/>
      <c r="I4" s="45">
        <v>2018</v>
      </c>
      <c r="J4" s="45"/>
      <c r="K4" s="45"/>
      <c r="L4" s="45">
        <v>2019</v>
      </c>
      <c r="M4" s="45"/>
      <c r="N4" s="45"/>
      <c r="O4" s="45">
        <v>2020</v>
      </c>
      <c r="P4" s="45"/>
      <c r="Q4" s="45"/>
    </row>
    <row r="5" spans="1:17" ht="27" customHeight="1" x14ac:dyDescent="0.2">
      <c r="A5" s="41"/>
      <c r="B5" s="39"/>
      <c r="C5" s="35" t="s">
        <v>6</v>
      </c>
      <c r="D5" s="35" t="s">
        <v>0</v>
      </c>
      <c r="E5" s="35" t="s">
        <v>5</v>
      </c>
      <c r="F5" s="35" t="s">
        <v>6</v>
      </c>
      <c r="G5" s="35" t="s">
        <v>0</v>
      </c>
      <c r="H5" s="35" t="s">
        <v>5</v>
      </c>
      <c r="I5" s="35" t="s">
        <v>6</v>
      </c>
      <c r="J5" s="35" t="s">
        <v>0</v>
      </c>
      <c r="K5" s="35" t="s">
        <v>5</v>
      </c>
      <c r="L5" s="35" t="s">
        <v>6</v>
      </c>
      <c r="M5" s="35" t="s">
        <v>0</v>
      </c>
      <c r="N5" s="35" t="s">
        <v>5</v>
      </c>
      <c r="O5" s="35" t="s">
        <v>6</v>
      </c>
      <c r="P5" s="35" t="s">
        <v>0</v>
      </c>
      <c r="Q5" s="35" t="s">
        <v>5</v>
      </c>
    </row>
    <row r="6" spans="1:17" ht="27" customHeight="1" x14ac:dyDescent="0.2">
      <c r="A6" s="41" t="s">
        <v>15</v>
      </c>
      <c r="B6" s="39" t="s">
        <v>51</v>
      </c>
      <c r="C6" s="35" t="s">
        <v>48</v>
      </c>
      <c r="D6" s="35" t="s">
        <v>27</v>
      </c>
      <c r="E6" s="35" t="s">
        <v>49</v>
      </c>
      <c r="F6" s="35" t="s">
        <v>48</v>
      </c>
      <c r="G6" s="35" t="s">
        <v>27</v>
      </c>
      <c r="H6" s="35" t="s">
        <v>49</v>
      </c>
      <c r="I6" s="35" t="s">
        <v>48</v>
      </c>
      <c r="J6" s="35" t="s">
        <v>27</v>
      </c>
      <c r="K6" s="35" t="s">
        <v>49</v>
      </c>
      <c r="L6" s="35" t="s">
        <v>48</v>
      </c>
      <c r="M6" s="35" t="s">
        <v>27</v>
      </c>
      <c r="N6" s="35" t="s">
        <v>49</v>
      </c>
      <c r="O6" s="35" t="s">
        <v>48</v>
      </c>
      <c r="P6" s="35" t="s">
        <v>27</v>
      </c>
      <c r="Q6" s="35" t="s">
        <v>49</v>
      </c>
    </row>
    <row r="7" spans="1:17" x14ac:dyDescent="0.2">
      <c r="A7" s="11" t="s">
        <v>3</v>
      </c>
      <c r="B7" s="11" t="s">
        <v>28</v>
      </c>
      <c r="C7" s="20"/>
      <c r="D7" s="20"/>
      <c r="E7" s="21"/>
      <c r="F7" s="20"/>
      <c r="G7" s="20"/>
      <c r="H7" s="21"/>
      <c r="I7" s="20"/>
      <c r="J7" s="20"/>
      <c r="K7" s="21"/>
      <c r="L7" s="20"/>
      <c r="M7" s="20"/>
      <c r="N7" s="21"/>
      <c r="O7" s="20"/>
      <c r="P7" s="20"/>
      <c r="Q7" s="21"/>
    </row>
    <row r="8" spans="1:17" x14ac:dyDescent="0.2">
      <c r="A8" s="37" t="s">
        <v>4</v>
      </c>
      <c r="B8" s="38" t="s">
        <v>4</v>
      </c>
      <c r="C8" s="20">
        <v>14.88</v>
      </c>
      <c r="D8" s="20">
        <v>13.79</v>
      </c>
      <c r="E8" s="21">
        <f>+D8/C8</f>
        <v>0.92674731182795689</v>
      </c>
      <c r="F8" s="20">
        <v>15.13</v>
      </c>
      <c r="G8" s="20">
        <v>13.92</v>
      </c>
      <c r="H8" s="21">
        <f>+G8/F8</f>
        <v>0.92002643754130864</v>
      </c>
      <c r="I8" s="20">
        <v>15.54</v>
      </c>
      <c r="J8" s="20">
        <v>14.38</v>
      </c>
      <c r="K8" s="21">
        <f>+J8/I8</f>
        <v>0.92535392535392547</v>
      </c>
      <c r="L8" s="20">
        <v>15.85</v>
      </c>
      <c r="M8" s="20">
        <v>14.54</v>
      </c>
      <c r="N8" s="21">
        <f>+M8/L8</f>
        <v>0.91735015772870654</v>
      </c>
      <c r="O8" s="20">
        <v>16.149999999999999</v>
      </c>
      <c r="P8" s="20">
        <v>14.82</v>
      </c>
      <c r="Q8" s="21">
        <f>+P8/O8</f>
        <v>0.91764705882352948</v>
      </c>
    </row>
    <row r="9" spans="1:17" x14ac:dyDescent="0.2">
      <c r="A9" s="37" t="s">
        <v>18</v>
      </c>
      <c r="B9" s="38" t="s">
        <v>52</v>
      </c>
      <c r="C9" s="20">
        <v>15.44</v>
      </c>
      <c r="D9" s="20">
        <v>14.2</v>
      </c>
      <c r="E9" s="21">
        <f t="shared" ref="E9:E18" si="0">+D9/C9</f>
        <v>0.91968911917098439</v>
      </c>
      <c r="F9" s="20">
        <v>15.75</v>
      </c>
      <c r="G9" s="20">
        <v>14.47</v>
      </c>
      <c r="H9" s="21">
        <f>+G9/F9</f>
        <v>0.91873015873015873</v>
      </c>
      <c r="I9" s="20">
        <v>16.29</v>
      </c>
      <c r="J9" s="20">
        <v>15.06</v>
      </c>
      <c r="K9" s="21">
        <f>+J9/I9</f>
        <v>0.92449355432780855</v>
      </c>
      <c r="L9" s="20">
        <v>16.760000000000002</v>
      </c>
      <c r="M9" s="20">
        <v>15.32</v>
      </c>
      <c r="N9" s="21">
        <f>+M9/L9</f>
        <v>0.91408114558472542</v>
      </c>
      <c r="O9" s="20">
        <v>16.75</v>
      </c>
      <c r="P9" s="20">
        <v>15.31</v>
      </c>
      <c r="Q9" s="21">
        <f>+P9/O9</f>
        <v>0.91402985074626864</v>
      </c>
    </row>
    <row r="10" spans="1:17" x14ac:dyDescent="0.2">
      <c r="A10" s="38" t="s">
        <v>66</v>
      </c>
      <c r="B10" s="38" t="s">
        <v>66</v>
      </c>
      <c r="C10" s="20">
        <v>11.8</v>
      </c>
      <c r="D10" s="20">
        <v>11.44</v>
      </c>
      <c r="E10" s="21">
        <f t="shared" si="0"/>
        <v>0.96949152542372874</v>
      </c>
      <c r="F10" s="20">
        <v>11.93</v>
      </c>
      <c r="G10" s="20">
        <v>10.92</v>
      </c>
      <c r="H10" s="21">
        <f>+G10/F10</f>
        <v>0.91533948030176027</v>
      </c>
      <c r="I10" s="20">
        <v>12.73</v>
      </c>
      <c r="J10" s="20">
        <v>11.82</v>
      </c>
      <c r="K10" s="21">
        <f>+J10/I10</f>
        <v>0.92851531814611155</v>
      </c>
      <c r="L10" s="20">
        <v>12.67</v>
      </c>
      <c r="M10" s="20">
        <v>11.82</v>
      </c>
      <c r="N10" s="21">
        <f>+M10/L10</f>
        <v>0.93291239147592742</v>
      </c>
      <c r="O10" s="20">
        <v>13.43</v>
      </c>
      <c r="P10" s="20">
        <v>12.57</v>
      </c>
      <c r="Q10" s="21">
        <f>+P10/O10</f>
        <v>0.93596425912137016</v>
      </c>
    </row>
    <row r="11" spans="1:17" x14ac:dyDescent="0.2">
      <c r="A11" s="4" t="s">
        <v>2</v>
      </c>
      <c r="B11" s="4" t="s">
        <v>29</v>
      </c>
      <c r="C11" s="20"/>
      <c r="D11" s="20"/>
      <c r="E11" s="21"/>
      <c r="F11" s="20"/>
      <c r="G11" s="20"/>
      <c r="H11" s="21"/>
      <c r="I11" s="20"/>
      <c r="J11" s="20"/>
      <c r="K11" s="21"/>
      <c r="L11" s="20"/>
      <c r="M11" s="20"/>
      <c r="N11" s="21"/>
      <c r="O11" s="20"/>
      <c r="P11" s="20"/>
      <c r="Q11" s="21"/>
    </row>
    <row r="12" spans="1:17" x14ac:dyDescent="0.2">
      <c r="A12" s="37" t="s">
        <v>4</v>
      </c>
      <c r="B12" s="38" t="s">
        <v>4</v>
      </c>
      <c r="C12" s="20">
        <v>13.6</v>
      </c>
      <c r="D12" s="20">
        <v>12.61</v>
      </c>
      <c r="E12" s="21">
        <f t="shared" si="0"/>
        <v>0.92720588235294121</v>
      </c>
      <c r="F12" s="20">
        <v>13.93</v>
      </c>
      <c r="G12" s="20">
        <v>12.81</v>
      </c>
      <c r="H12" s="21">
        <f>+G12/F12</f>
        <v>0.91959798994974884</v>
      </c>
      <c r="I12" s="20">
        <v>14.36</v>
      </c>
      <c r="J12" s="20">
        <v>13.23</v>
      </c>
      <c r="K12" s="21">
        <f>+J12/I12</f>
        <v>0.92130919220055718</v>
      </c>
      <c r="L12" s="20">
        <v>14.92</v>
      </c>
      <c r="M12" s="20">
        <v>13.6</v>
      </c>
      <c r="N12" s="21">
        <f>+M12/L12</f>
        <v>0.9115281501340482</v>
      </c>
      <c r="O12" s="20">
        <v>15.22</v>
      </c>
      <c r="P12" s="20">
        <v>13.78</v>
      </c>
      <c r="Q12" s="21">
        <f>+P12/O12</f>
        <v>0.90538764783180015</v>
      </c>
    </row>
    <row r="13" spans="1:17" x14ac:dyDescent="0.2">
      <c r="A13" s="37" t="s">
        <v>18</v>
      </c>
      <c r="B13" s="38" t="s">
        <v>52</v>
      </c>
      <c r="C13" s="20">
        <v>13.97</v>
      </c>
      <c r="D13" s="20">
        <v>12.84</v>
      </c>
      <c r="E13" s="21">
        <f t="shared" si="0"/>
        <v>0.91911238367931281</v>
      </c>
      <c r="F13" s="20">
        <v>14.36</v>
      </c>
      <c r="G13" s="20">
        <v>13.23</v>
      </c>
      <c r="H13" s="21">
        <f>+G13/F13</f>
        <v>0.92130919220055718</v>
      </c>
      <c r="I13" s="20">
        <v>14.8</v>
      </c>
      <c r="J13" s="20">
        <v>13.75</v>
      </c>
      <c r="K13" s="21">
        <f>+J13/I13</f>
        <v>0.92905405405405406</v>
      </c>
      <c r="L13" s="20">
        <v>15.51</v>
      </c>
      <c r="M13" s="20">
        <v>14.17</v>
      </c>
      <c r="N13" s="21">
        <f>+M13/L13</f>
        <v>0.91360412637008381</v>
      </c>
      <c r="O13" s="20">
        <v>15.56</v>
      </c>
      <c r="P13" s="20">
        <v>14.21</v>
      </c>
      <c r="Q13" s="21">
        <f>+P13/O13</f>
        <v>0.91323907455012854</v>
      </c>
    </row>
    <row r="14" spans="1:17" x14ac:dyDescent="0.2">
      <c r="A14" s="38" t="s">
        <v>66</v>
      </c>
      <c r="B14" s="38" t="s">
        <v>66</v>
      </c>
      <c r="C14" s="20">
        <v>11.55</v>
      </c>
      <c r="D14" s="20">
        <v>11.28</v>
      </c>
      <c r="E14" s="21">
        <f t="shared" si="0"/>
        <v>0.9766233766233765</v>
      </c>
      <c r="F14" s="20">
        <v>11.72</v>
      </c>
      <c r="G14" s="20">
        <v>10.51</v>
      </c>
      <c r="H14" s="21">
        <f>+G14/F14</f>
        <v>0.89675767918088733</v>
      </c>
      <c r="I14" s="20">
        <v>12.73</v>
      </c>
      <c r="J14" s="20">
        <v>11.29</v>
      </c>
      <c r="K14" s="21">
        <f>+J14/I14</f>
        <v>0.88688138256087967</v>
      </c>
      <c r="L14" s="20">
        <v>12.91</v>
      </c>
      <c r="M14" s="20">
        <v>11.47</v>
      </c>
      <c r="N14" s="21">
        <f>+M14/L14</f>
        <v>0.88845855925639039</v>
      </c>
      <c r="O14" s="20">
        <v>13.72</v>
      </c>
      <c r="P14" s="20">
        <v>11.67</v>
      </c>
      <c r="Q14" s="21">
        <f>+P14/O14</f>
        <v>0.8505830903790087</v>
      </c>
    </row>
    <row r="15" spans="1:17" x14ac:dyDescent="0.2">
      <c r="A15" s="4" t="s">
        <v>1</v>
      </c>
      <c r="B15" s="4" t="s">
        <v>30</v>
      </c>
      <c r="C15" s="20"/>
      <c r="D15" s="20"/>
      <c r="E15" s="21"/>
      <c r="F15" s="20"/>
      <c r="G15" s="20"/>
      <c r="H15" s="21"/>
      <c r="I15" s="20"/>
      <c r="J15" s="20"/>
      <c r="K15" s="21"/>
      <c r="L15" s="20"/>
      <c r="M15" s="20"/>
      <c r="N15" s="21"/>
      <c r="O15" s="20"/>
      <c r="P15" s="20"/>
      <c r="Q15" s="21"/>
    </row>
    <row r="16" spans="1:17" x14ac:dyDescent="0.2">
      <c r="A16" s="37" t="s">
        <v>4</v>
      </c>
      <c r="B16" s="38" t="s">
        <v>4</v>
      </c>
      <c r="C16" s="20">
        <v>15.94</v>
      </c>
      <c r="D16" s="20">
        <v>14.74</v>
      </c>
      <c r="E16" s="21">
        <f t="shared" si="0"/>
        <v>0.92471769134253456</v>
      </c>
      <c r="F16" s="20">
        <v>16.100000000000001</v>
      </c>
      <c r="G16" s="20">
        <v>14.8</v>
      </c>
      <c r="H16" s="21">
        <f>+G16/F16</f>
        <v>0.91925465838509313</v>
      </c>
      <c r="I16" s="20">
        <v>16.52</v>
      </c>
      <c r="J16" s="20">
        <v>15.25</v>
      </c>
      <c r="K16" s="21">
        <f>+J16/I16</f>
        <v>0.92312348668280875</v>
      </c>
      <c r="L16" s="20">
        <v>16.63</v>
      </c>
      <c r="M16" s="20">
        <v>15.29</v>
      </c>
      <c r="N16" s="21">
        <f>+M16/L16</f>
        <v>0.91942273000601327</v>
      </c>
      <c r="O16" s="20">
        <v>16.920000000000002</v>
      </c>
      <c r="P16" s="20">
        <v>15.66</v>
      </c>
      <c r="Q16" s="21">
        <f>+P16/O16</f>
        <v>0.92553191489361697</v>
      </c>
    </row>
    <row r="17" spans="1:17" x14ac:dyDescent="0.2">
      <c r="A17" s="37" t="s">
        <v>18</v>
      </c>
      <c r="B17" s="38" t="s">
        <v>52</v>
      </c>
      <c r="C17" s="20">
        <v>16.66</v>
      </c>
      <c r="D17" s="20">
        <v>15.3</v>
      </c>
      <c r="E17" s="21">
        <f t="shared" si="0"/>
        <v>0.91836734693877553</v>
      </c>
      <c r="F17" s="20">
        <v>16.88</v>
      </c>
      <c r="G17" s="20">
        <v>15.46</v>
      </c>
      <c r="H17" s="21">
        <f>+G17/F17</f>
        <v>0.91587677725118499</v>
      </c>
      <c r="I17" s="20">
        <v>17.5</v>
      </c>
      <c r="J17" s="20">
        <v>16.05</v>
      </c>
      <c r="K17" s="21">
        <f>+J17/I17</f>
        <v>0.91714285714285715</v>
      </c>
      <c r="L17" s="20">
        <v>17.8</v>
      </c>
      <c r="M17" s="20">
        <v>16.260000000000002</v>
      </c>
      <c r="N17" s="21">
        <f>+M17/L17</f>
        <v>0.91348314606741576</v>
      </c>
      <c r="O17" s="20">
        <v>17.72</v>
      </c>
      <c r="P17" s="20">
        <v>16.2</v>
      </c>
      <c r="Q17" s="21">
        <f>+P17/O17</f>
        <v>0.91422121896162534</v>
      </c>
    </row>
    <row r="18" spans="1:17" x14ac:dyDescent="0.2">
      <c r="A18" s="38" t="s">
        <v>66</v>
      </c>
      <c r="B18" s="38" t="s">
        <v>66</v>
      </c>
      <c r="C18" s="20">
        <v>12</v>
      </c>
      <c r="D18" s="20">
        <v>11.55</v>
      </c>
      <c r="E18" s="21">
        <f t="shared" si="0"/>
        <v>0.96250000000000002</v>
      </c>
      <c r="F18" s="20">
        <v>12.1</v>
      </c>
      <c r="G18" s="20">
        <v>11.25</v>
      </c>
      <c r="H18" s="21">
        <f>+G18/F18</f>
        <v>0.92975206611570249</v>
      </c>
      <c r="I18" s="20">
        <v>12.74</v>
      </c>
      <c r="J18" s="20">
        <v>12.22</v>
      </c>
      <c r="K18" s="21">
        <f>+J18/I18</f>
        <v>0.95918367346938782</v>
      </c>
      <c r="L18" s="20">
        <v>12.47</v>
      </c>
      <c r="M18" s="20">
        <v>12.07</v>
      </c>
      <c r="N18" s="21">
        <f>+M18/L18</f>
        <v>0.96792301523656776</v>
      </c>
      <c r="O18" s="20">
        <v>13.16</v>
      </c>
      <c r="P18" s="20">
        <v>13.26</v>
      </c>
      <c r="Q18" s="21">
        <f>+P18/O18</f>
        <v>1.0075987841945289</v>
      </c>
    </row>
    <row r="19" spans="1:17" x14ac:dyDescent="0.2">
      <c r="A19" s="2" t="s">
        <v>9</v>
      </c>
      <c r="B19" s="2" t="s">
        <v>31</v>
      </c>
      <c r="C19" s="20"/>
      <c r="D19" s="20"/>
      <c r="E19" s="21"/>
      <c r="F19" s="20"/>
      <c r="G19" s="20"/>
      <c r="H19" s="21"/>
      <c r="I19" s="20"/>
      <c r="J19" s="20"/>
      <c r="K19" s="21"/>
      <c r="L19" s="20"/>
      <c r="M19" s="20"/>
      <c r="N19" s="21"/>
      <c r="O19" s="20"/>
      <c r="P19" s="20"/>
      <c r="Q19" s="21"/>
    </row>
    <row r="20" spans="1:17" x14ac:dyDescent="0.2">
      <c r="A20" s="37" t="s">
        <v>4</v>
      </c>
      <c r="B20" s="38" t="s">
        <v>4</v>
      </c>
      <c r="C20" s="43">
        <f t="shared" ref="C20:D22" si="1">+(C12-C16)/C16</f>
        <v>-0.1468005018820577</v>
      </c>
      <c r="D20" s="43">
        <f t="shared" si="1"/>
        <v>-0.14450474898236099</v>
      </c>
      <c r="E20" s="21"/>
      <c r="F20" s="43">
        <f t="shared" ref="F20:G22" si="2">+(F12-F16)/F16</f>
        <v>-0.13478260869565226</v>
      </c>
      <c r="G20" s="43">
        <f t="shared" si="2"/>
        <v>-0.13445945945945947</v>
      </c>
      <c r="H20" s="21"/>
      <c r="I20" s="43">
        <f t="shared" ref="I20:J22" si="3">+(I12-I16)/I16</f>
        <v>-0.13075060532687652</v>
      </c>
      <c r="J20" s="43">
        <f t="shared" si="3"/>
        <v>-0.1324590163934426</v>
      </c>
      <c r="K20" s="21"/>
      <c r="L20" s="43">
        <f t="shared" ref="L20:M22" si="4">+(L12-L16)/L16</f>
        <v>-0.10282621767889352</v>
      </c>
      <c r="M20" s="43">
        <f t="shared" si="4"/>
        <v>-0.11052975801177238</v>
      </c>
      <c r="N20" s="21"/>
      <c r="O20" s="43">
        <f t="shared" ref="O20:P22" si="5">+(O12-O16)/O16</f>
        <v>-0.10047281323877073</v>
      </c>
      <c r="P20" s="43">
        <f t="shared" si="5"/>
        <v>-0.120051085568327</v>
      </c>
      <c r="Q20" s="21"/>
    </row>
    <row r="21" spans="1:17" x14ac:dyDescent="0.2">
      <c r="A21" s="37" t="s">
        <v>18</v>
      </c>
      <c r="B21" s="38" t="s">
        <v>52</v>
      </c>
      <c r="C21" s="43">
        <f t="shared" si="1"/>
        <v>-0.16146458583433371</v>
      </c>
      <c r="D21" s="43">
        <f t="shared" si="1"/>
        <v>-0.16078431372549024</v>
      </c>
      <c r="E21" s="23"/>
      <c r="F21" s="43">
        <f t="shared" si="2"/>
        <v>-0.14928909952606634</v>
      </c>
      <c r="G21" s="43">
        <f t="shared" si="2"/>
        <v>-0.1442432082794308</v>
      </c>
      <c r="H21" s="23"/>
      <c r="I21" s="43">
        <f t="shared" si="3"/>
        <v>-0.15428571428571425</v>
      </c>
      <c r="J21" s="43">
        <f t="shared" si="3"/>
        <v>-0.1433021806853583</v>
      </c>
      <c r="K21" s="23"/>
      <c r="L21" s="43">
        <f t="shared" si="4"/>
        <v>-0.12865168539325847</v>
      </c>
      <c r="M21" s="43">
        <f t="shared" si="4"/>
        <v>-0.12853628536285372</v>
      </c>
      <c r="N21" s="23"/>
      <c r="O21" s="43">
        <f t="shared" si="5"/>
        <v>-0.12189616252821663</v>
      </c>
      <c r="P21" s="43">
        <f t="shared" si="5"/>
        <v>-0.12283950617283941</v>
      </c>
      <c r="Q21" s="23"/>
    </row>
    <row r="22" spans="1:17" x14ac:dyDescent="0.2">
      <c r="A22" s="38" t="s">
        <v>66</v>
      </c>
      <c r="B22" s="38" t="s">
        <v>66</v>
      </c>
      <c r="C22" s="43">
        <f t="shared" si="1"/>
        <v>-3.7499999999999943E-2</v>
      </c>
      <c r="D22" s="43">
        <f t="shared" si="1"/>
        <v>-2.3376623376623492E-2</v>
      </c>
      <c r="E22" s="23"/>
      <c r="F22" s="43">
        <f t="shared" si="2"/>
        <v>-3.1404958677685869E-2</v>
      </c>
      <c r="G22" s="43">
        <f t="shared" si="2"/>
        <v>-6.5777777777777796E-2</v>
      </c>
      <c r="H22" s="23"/>
      <c r="I22" s="43">
        <f t="shared" si="3"/>
        <v>-7.8492935635791103E-4</v>
      </c>
      <c r="J22" s="43">
        <f t="shared" si="3"/>
        <v>-7.6104746317512392E-2</v>
      </c>
      <c r="K22" s="23"/>
      <c r="L22" s="43">
        <f t="shared" si="4"/>
        <v>3.5284683239775419E-2</v>
      </c>
      <c r="M22" s="43">
        <f t="shared" si="4"/>
        <v>-4.97100248550124E-2</v>
      </c>
      <c r="N22" s="23"/>
      <c r="O22" s="43">
        <f t="shared" si="5"/>
        <v>4.2553191489361743E-2</v>
      </c>
      <c r="P22" s="43">
        <f t="shared" si="5"/>
        <v>-0.11990950226244343</v>
      </c>
      <c r="Q22" s="23"/>
    </row>
    <row r="23" spans="1:17" x14ac:dyDescent="0.2">
      <c r="A23" s="26" t="s">
        <v>11</v>
      </c>
      <c r="B23" s="26"/>
      <c r="C23" s="7"/>
      <c r="D23" s="7"/>
      <c r="E23" s="7"/>
      <c r="F23" s="7"/>
    </row>
    <row r="24" spans="1:17" x14ac:dyDescent="0.2">
      <c r="A24" s="26" t="s">
        <v>41</v>
      </c>
      <c r="B24" s="27"/>
      <c r="C24" s="1"/>
      <c r="D24" s="1"/>
      <c r="E24" s="1"/>
      <c r="F24" s="1"/>
    </row>
    <row r="25" spans="1:17" x14ac:dyDescent="0.2">
      <c r="A25" s="27" t="s">
        <v>61</v>
      </c>
    </row>
    <row r="26" spans="1:17" x14ac:dyDescent="0.2">
      <c r="A26" s="27" t="s">
        <v>60</v>
      </c>
    </row>
  </sheetData>
  <mergeCells count="5">
    <mergeCell ref="C4:E4"/>
    <mergeCell ref="F4:H4"/>
    <mergeCell ref="I4:K4"/>
    <mergeCell ref="L4:N4"/>
    <mergeCell ref="O4:Q4"/>
  </mergeCells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ÍNDEX ESTRUCTURA SALARIAL</vt:lpstr>
      <vt:lpstr>ÍNDICE ESTRUCTURA SALARIAL</vt:lpstr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U71871</dc:creator>
  <cp:lastModifiedBy>Tomas Morales Lorente</cp:lastModifiedBy>
  <cp:lastPrinted>2013-02-12T12:41:56Z</cp:lastPrinted>
  <dcterms:created xsi:type="dcterms:W3CDTF">2012-03-12T08:28:46Z</dcterms:created>
  <dcterms:modified xsi:type="dcterms:W3CDTF">2024-03-13T08:36:41Z</dcterms:modified>
</cp:coreProperties>
</file>