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Tomas\AplAnu2022\System\Xls_Cast\"/>
    </mc:Choice>
  </mc:AlternateContent>
  <bookViews>
    <workbookView xWindow="12105" yWindow="-15" windowWidth="11910" windowHeight="10125" tabRatio="732"/>
  </bookViews>
  <sheets>
    <sheet name="1" sheetId="4" r:id="rId1"/>
    <sheet name="1.1" sheetId="253" r:id="rId2"/>
    <sheet name="1.2" sheetId="107" r:id="rId3"/>
    <sheet name="1.3" sheetId="266" r:id="rId4"/>
    <sheet name="1.4" sheetId="265" r:id="rId5"/>
    <sheet name="1.5" sheetId="264" r:id="rId6"/>
    <sheet name="1.6" sheetId="154" r:id="rId7"/>
    <sheet name="1.7" sheetId="155" r:id="rId8"/>
    <sheet name="1.8" sheetId="164" r:id="rId9"/>
    <sheet name="1.9" sheetId="196" r:id="rId10"/>
    <sheet name="2" sheetId="10" r:id="rId11"/>
    <sheet name="2.1" sheetId="211" r:id="rId12"/>
    <sheet name="2.2" sheetId="222" r:id="rId13"/>
    <sheet name="2.3" sheetId="221" r:id="rId14"/>
    <sheet name="2.4" sheetId="139" r:id="rId15"/>
    <sheet name="2.5" sheetId="117" r:id="rId16"/>
    <sheet name="2.6" sheetId="13" r:id="rId17"/>
    <sheet name="2.7" sheetId="194" r:id="rId18"/>
    <sheet name="2.8" sheetId="14" r:id="rId19"/>
    <sheet name="2.9" sheetId="135" r:id="rId20"/>
    <sheet name="2.10" sheetId="145" r:id="rId21"/>
    <sheet name="2.11" sheetId="147" r:id="rId22"/>
    <sheet name="2.11 graf1" sheetId="165" r:id="rId23"/>
    <sheet name="2.12" sheetId="262" r:id="rId24"/>
    <sheet name="2.13" sheetId="263" r:id="rId25"/>
    <sheet name="2.14" sheetId="210" r:id="rId26"/>
    <sheet name="2.14 graf1" sheetId="170" r:id="rId27"/>
    <sheet name="2.15" sheetId="100" r:id="rId28"/>
    <sheet name="2.16" sheetId="167" r:id="rId29"/>
    <sheet name="2.17" sheetId="152" r:id="rId30"/>
    <sheet name="2.18" sheetId="153" r:id="rId31"/>
    <sheet name="2.19" sheetId="28" r:id="rId32"/>
    <sheet name="2.20" sheetId="193" r:id="rId33"/>
    <sheet name="2.21" sheetId="119" r:id="rId34"/>
    <sheet name="2.22" sheetId="120" r:id="rId35"/>
    <sheet name="2.23" sheetId="197" r:id="rId36"/>
    <sheet name="2.24" sheetId="200" r:id="rId37"/>
    <sheet name="2.25" sheetId="201" r:id="rId38"/>
    <sheet name="2.26" sheetId="223" r:id="rId39"/>
    <sheet name="2.27" sheetId="18" r:id="rId40"/>
    <sheet name="2.28" sheetId="203" r:id="rId41"/>
    <sheet name="2.29" sheetId="205" r:id="rId42"/>
    <sheet name="2.30" sheetId="220" r:id="rId43"/>
    <sheet name="2.31" sheetId="207" r:id="rId44"/>
    <sheet name="2.32" sheetId="140" r:id="rId45"/>
    <sheet name="2.33" sheetId="67" r:id="rId46"/>
    <sheet name="2.34" sheetId="144" r:id="rId47"/>
    <sheet name="2.34 map1" sheetId="150" r:id="rId48"/>
    <sheet name="3" sheetId="73" r:id="rId49"/>
    <sheet name="3.1" sheetId="75" r:id="rId50"/>
    <sheet name="3.1 graf1" sheetId="148" r:id="rId51"/>
    <sheet name="3.2" sheetId="173" r:id="rId52"/>
    <sheet name="3.3" sheetId="76" r:id="rId53"/>
    <sheet name="4" sheetId="231" r:id="rId54"/>
    <sheet name="4.1" sheetId="232" r:id="rId55"/>
    <sheet name="4.1 graf1" sheetId="233" r:id="rId56"/>
    <sheet name="4.2" sheetId="235" r:id="rId57"/>
    <sheet name="4.3" sheetId="236" r:id="rId58"/>
    <sheet name="4.4" sheetId="237" r:id="rId59"/>
    <sheet name="4.5" sheetId="238" r:id="rId60"/>
    <sheet name="4.5 graf1" sheetId="239" r:id="rId61"/>
    <sheet name="4.6" sheetId="241" r:id="rId62"/>
    <sheet name="4.6 graf1" sheetId="242" r:id="rId63"/>
    <sheet name="4.7" sheetId="244" r:id="rId64"/>
    <sheet name="4.7 graf1" sheetId="245" r:id="rId65"/>
    <sheet name="4.8" sheetId="247" r:id="rId66"/>
    <sheet name="4.8 graf1" sheetId="248" r:id="rId67"/>
    <sheet name="4.9" sheetId="250" r:id="rId68"/>
    <sheet name="4.10" sheetId="251" r:id="rId69"/>
    <sheet name="4.11" sheetId="252" r:id="rId70"/>
    <sheet name="5" sheetId="224" r:id="rId71"/>
    <sheet name="5.1" sheetId="225" r:id="rId72"/>
    <sheet name="6" sheetId="55" r:id="rId73"/>
    <sheet name="6.1" sheetId="56" r:id="rId74"/>
    <sheet name="6.1 graf1" sheetId="188" r:id="rId75"/>
    <sheet name="6.2" sheetId="58" r:id="rId76"/>
    <sheet name="6.3" sheetId="105" r:id="rId77"/>
    <sheet name="6.3 graf1" sheetId="189" r:id="rId78"/>
    <sheet name="6.4" sheetId="59" r:id="rId79"/>
    <sheet name="6.4 graf1" sheetId="191" r:id="rId80"/>
    <sheet name="7" sheetId="254" r:id="rId81"/>
    <sheet name="7.1" sheetId="255" r:id="rId82"/>
    <sheet name="7.1 graf1" sheetId="258" r:id="rId83"/>
    <sheet name="7.1 graf2" sheetId="256" r:id="rId84"/>
  </sheets>
  <calcPr calcId="152511"/>
</workbook>
</file>

<file path=xl/calcChain.xml><?xml version="1.0" encoding="utf-8"?>
<calcChain xmlns="http://schemas.openxmlformats.org/spreadsheetml/2006/main">
  <c r="B18" i="266" l="1"/>
  <c r="B15" i="266"/>
  <c r="B25" i="253" l="1"/>
  <c r="B24" i="253"/>
  <c r="B23" i="253"/>
  <c r="B22" i="253"/>
  <c r="B21" i="253"/>
  <c r="B20" i="253"/>
  <c r="B19" i="253"/>
  <c r="B18" i="253"/>
  <c r="B17" i="253"/>
  <c r="B16" i="253"/>
  <c r="B15" i="253"/>
  <c r="B14" i="253"/>
  <c r="B13" i="253"/>
  <c r="B12" i="253"/>
  <c r="B11" i="253"/>
  <c r="B10" i="253"/>
  <c r="B9" i="253"/>
  <c r="B8" i="253"/>
  <c r="B7" i="253"/>
  <c r="B6" i="253"/>
  <c r="B5" i="253"/>
  <c r="B4" i="253"/>
  <c r="B5" i="266"/>
  <c r="B6" i="266"/>
  <c r="B7" i="266"/>
  <c r="B8" i="266"/>
  <c r="B9" i="266"/>
  <c r="B10" i="266"/>
  <c r="B4" i="266" l="1"/>
  <c r="P4" i="265"/>
  <c r="O4" i="265"/>
  <c r="N4" i="265"/>
  <c r="M4" i="265"/>
  <c r="L4" i="265"/>
  <c r="K4" i="265"/>
  <c r="J4" i="265"/>
  <c r="I4" i="265"/>
  <c r="H4" i="265"/>
  <c r="G4" i="265"/>
  <c r="F4" i="265"/>
  <c r="E4" i="265"/>
  <c r="D4" i="265"/>
  <c r="C4" i="265"/>
  <c r="B4" i="265"/>
  <c r="B20" i="196" l="1"/>
  <c r="E6" i="28" l="1"/>
  <c r="E4" i="28" s="1"/>
  <c r="D6" i="28"/>
  <c r="D4" i="28" s="1"/>
  <c r="C6" i="28"/>
  <c r="C4" i="28" s="1"/>
  <c r="B6" i="28"/>
  <c r="B4" i="28" s="1"/>
  <c r="H8" i="13"/>
  <c r="H4" i="13" l="1"/>
  <c r="D4" i="221" l="1"/>
  <c r="E5" i="203" l="1"/>
  <c r="H5" i="203"/>
  <c r="M5" i="18"/>
  <c r="B5" i="18"/>
  <c r="C5" i="18"/>
  <c r="D5" i="18"/>
  <c r="E5" i="18"/>
  <c r="F5" i="18"/>
  <c r="G5" i="18"/>
  <c r="H5" i="18"/>
  <c r="I5" i="18"/>
  <c r="L5" i="18"/>
  <c r="K5" i="18"/>
  <c r="J5" i="18"/>
  <c r="K5" i="197" l="1"/>
  <c r="J5" i="197"/>
  <c r="B5" i="197"/>
  <c r="G4" i="221" l="1"/>
  <c r="F4" i="221"/>
  <c r="E4" i="221"/>
  <c r="C4" i="221"/>
  <c r="B4" i="221"/>
  <c r="G4" i="152" l="1"/>
  <c r="F4" i="152"/>
  <c r="E4" i="152"/>
  <c r="D4" i="152"/>
  <c r="C4" i="152"/>
  <c r="B4" i="152"/>
  <c r="E4" i="120" l="1"/>
  <c r="D4" i="120"/>
  <c r="C4" i="120"/>
  <c r="B4" i="120"/>
  <c r="E4" i="119"/>
  <c r="D4" i="119"/>
  <c r="C4" i="119"/>
  <c r="B4" i="119"/>
  <c r="F4" i="100" l="1"/>
  <c r="E4" i="100"/>
  <c r="D4" i="100"/>
  <c r="C4" i="100"/>
  <c r="B4" i="100"/>
  <c r="B8" i="140" l="1"/>
  <c r="B7" i="140"/>
  <c r="B6" i="140"/>
  <c r="C36" i="140" l="1"/>
  <c r="C35" i="140"/>
  <c r="C34" i="140"/>
  <c r="C33" i="140"/>
  <c r="C31" i="140"/>
  <c r="C30" i="140"/>
  <c r="C29" i="140"/>
  <c r="C28" i="140"/>
  <c r="C43" i="140"/>
  <c r="C42" i="140"/>
  <c r="C40" i="140"/>
  <c r="C39" i="140"/>
  <c r="C38" i="140"/>
  <c r="C26" i="140"/>
  <c r="C25" i="140"/>
  <c r="C24" i="140"/>
  <c r="C23" i="140"/>
  <c r="C22" i="140"/>
  <c r="C21" i="140"/>
  <c r="C19" i="140"/>
  <c r="C18" i="140"/>
  <c r="C16" i="140"/>
  <c r="C15" i="140"/>
  <c r="C14" i="140"/>
  <c r="C13" i="140"/>
  <c r="C12" i="140"/>
  <c r="C11" i="140"/>
  <c r="C10" i="140"/>
  <c r="H18" i="140"/>
  <c r="H17" i="140"/>
  <c r="H16" i="140"/>
  <c r="H14" i="140"/>
  <c r="H13" i="140"/>
  <c r="H12" i="140"/>
  <c r="H10" i="140"/>
  <c r="H9" i="140"/>
  <c r="H8" i="140"/>
  <c r="H7" i="140"/>
  <c r="H6" i="140"/>
  <c r="B4" i="144" l="1"/>
  <c r="B21" i="220"/>
  <c r="B20" i="220"/>
  <c r="B19" i="220"/>
  <c r="B18" i="220"/>
  <c r="B17" i="220"/>
  <c r="B16" i="220"/>
  <c r="B15" i="220"/>
  <c r="B14" i="220"/>
  <c r="B13" i="220"/>
  <c r="B12" i="220"/>
  <c r="B11" i="220"/>
  <c r="B10" i="220"/>
  <c r="B9" i="220"/>
  <c r="B8" i="220"/>
  <c r="B7" i="220"/>
  <c r="B6" i="220"/>
  <c r="J5" i="220"/>
  <c r="I5" i="220"/>
  <c r="H5" i="220"/>
  <c r="G5" i="220"/>
  <c r="F5" i="220"/>
  <c r="E5" i="220"/>
  <c r="D5" i="220"/>
  <c r="C5" i="220"/>
  <c r="M5" i="203"/>
  <c r="L5" i="203"/>
  <c r="K5" i="203"/>
  <c r="J5" i="203"/>
  <c r="I5" i="203"/>
  <c r="G5" i="203"/>
  <c r="F5" i="203"/>
  <c r="D5" i="203"/>
  <c r="C5" i="203"/>
  <c r="B5" i="203"/>
  <c r="B36" i="223"/>
  <c r="B35" i="223"/>
  <c r="B34" i="223"/>
  <c r="B33" i="223"/>
  <c r="B32" i="223"/>
  <c r="B31" i="223"/>
  <c r="B30" i="223"/>
  <c r="B29" i="223"/>
  <c r="B28" i="223"/>
  <c r="B27" i="223"/>
  <c r="B26" i="223"/>
  <c r="B25" i="223"/>
  <c r="B24" i="223"/>
  <c r="B23" i="223"/>
  <c r="B22" i="223"/>
  <c r="B21" i="223"/>
  <c r="B20" i="223"/>
  <c r="B19" i="223"/>
  <c r="B18" i="223"/>
  <c r="B17" i="223"/>
  <c r="B16" i="223"/>
  <c r="B15" i="223"/>
  <c r="B14" i="223"/>
  <c r="B13" i="223"/>
  <c r="B12" i="223"/>
  <c r="B11" i="223"/>
  <c r="B10" i="223"/>
  <c r="B9" i="223"/>
  <c r="B8" i="223"/>
  <c r="B7" i="223"/>
  <c r="B6" i="223"/>
  <c r="N5" i="223"/>
  <c r="M5" i="223"/>
  <c r="L5" i="223"/>
  <c r="K5" i="223"/>
  <c r="J5" i="223"/>
  <c r="I5" i="223"/>
  <c r="H5" i="223"/>
  <c r="G5" i="223"/>
  <c r="F5" i="223"/>
  <c r="E5" i="223"/>
  <c r="D5" i="223"/>
  <c r="C5" i="223"/>
  <c r="M5" i="197"/>
  <c r="L5" i="197"/>
  <c r="I5" i="197"/>
  <c r="H5" i="197"/>
  <c r="O5" i="197"/>
  <c r="N5" i="197"/>
  <c r="E5" i="197"/>
  <c r="D5" i="197"/>
  <c r="G5" i="197"/>
  <c r="F5" i="197"/>
  <c r="C5" i="197"/>
  <c r="D29" i="210"/>
  <c r="D28" i="210"/>
  <c r="D27" i="210"/>
  <c r="D26" i="210"/>
  <c r="D25" i="210"/>
  <c r="D24" i="210"/>
  <c r="D23" i="210"/>
  <c r="D22" i="210"/>
  <c r="D21" i="210"/>
  <c r="D20" i="210"/>
  <c r="D19" i="210"/>
  <c r="D18" i="210"/>
  <c r="D17" i="210"/>
  <c r="D16" i="210"/>
  <c r="D15" i="210"/>
  <c r="D14" i="210"/>
  <c r="D13" i="210"/>
  <c r="D12" i="210"/>
  <c r="D11" i="210"/>
  <c r="D10" i="210"/>
  <c r="D9" i="210"/>
  <c r="D8" i="210"/>
  <c r="D7" i="210"/>
  <c r="D6" i="210"/>
  <c r="D5" i="210"/>
  <c r="C4" i="210"/>
  <c r="H4" i="194"/>
  <c r="B5" i="220" l="1"/>
  <c r="B5" i="223"/>
  <c r="D4" i="210"/>
  <c r="C4" i="107" l="1"/>
  <c r="D4" i="107"/>
  <c r="E4" i="107"/>
  <c r="F4" i="107"/>
  <c r="G4" i="107"/>
  <c r="H4" i="107"/>
  <c r="I4" i="107"/>
  <c r="J4" i="107"/>
  <c r="K4" i="107"/>
  <c r="L4" i="107"/>
  <c r="M4" i="107"/>
  <c r="N4" i="107"/>
  <c r="O4" i="107"/>
  <c r="B4" i="107"/>
  <c r="B5" i="105" l="1"/>
  <c r="B6" i="105"/>
  <c r="B6" i="58" l="1"/>
  <c r="C4" i="153" l="1"/>
  <c r="D4" i="153"/>
  <c r="E4" i="153"/>
  <c r="F4" i="153"/>
  <c r="G4" i="153"/>
  <c r="B4" i="153"/>
  <c r="B5" i="59" l="1"/>
  <c r="B8" i="56" l="1"/>
  <c r="B7" i="56"/>
  <c r="C4" i="56"/>
  <c r="D4" i="56"/>
  <c r="E4" i="56"/>
  <c r="F4" i="56"/>
  <c r="G4" i="56"/>
  <c r="H4" i="56"/>
  <c r="I4" i="56"/>
  <c r="B5" i="56"/>
  <c r="B6" i="56"/>
  <c r="C4" i="58"/>
  <c r="D4" i="58"/>
  <c r="E4" i="58"/>
  <c r="B5" i="58"/>
  <c r="C4" i="105"/>
  <c r="D4" i="105"/>
  <c r="E4" i="105"/>
  <c r="B4" i="59"/>
  <c r="B4" i="105" l="1"/>
  <c r="B4" i="56"/>
  <c r="B4" i="58"/>
</calcChain>
</file>

<file path=xl/sharedStrings.xml><?xml version="1.0" encoding="utf-8"?>
<sst xmlns="http://schemas.openxmlformats.org/spreadsheetml/2006/main" count="3529" uniqueCount="1174">
  <si>
    <t>072. Otras enfermedades del sistema digestivo</t>
  </si>
  <si>
    <t xml:space="preserve">073. Enfermedades de la piel y del tejido subcutáneo </t>
  </si>
  <si>
    <t xml:space="preserve">074. Artritis reumatoide y osteoartrosis </t>
  </si>
  <si>
    <t xml:space="preserve">075. Osteoporosis y fracturas patológicas </t>
  </si>
  <si>
    <t xml:space="preserve">076. Otras enfermedades del sistema osteomuscular y del tejido conjuntivo </t>
  </si>
  <si>
    <t xml:space="preserve">077. Enfermedades del riñón y del uréter </t>
  </si>
  <si>
    <t xml:space="preserve">078. Enfermedades de los genitales masculinos </t>
  </si>
  <si>
    <t xml:space="preserve">079. Enfermedades de los genitales femeninos y trastornos de la mama </t>
  </si>
  <si>
    <t xml:space="preserve">080. Otras enfermedades del sistema genitourinario </t>
  </si>
  <si>
    <t xml:space="preserve">081. Embarazo, parto y puerperio </t>
  </si>
  <si>
    <t xml:space="preserve">082. Ciertas afecciones originadas en el periodo perinatal </t>
  </si>
  <si>
    <t xml:space="preserve">083. Malformaciones congénitas del sistema nervioso </t>
  </si>
  <si>
    <t xml:space="preserve">084. Malformaciones congénitas del sistema circulatorio </t>
  </si>
  <si>
    <t xml:space="preserve">085. Otras malformaciones congénitas, deformidades y anomalías cromosómicas </t>
  </si>
  <si>
    <t xml:space="preserve">086. Paro cardíaco, muerte sin asistencia y otra causa desconocida de mortalidad </t>
  </si>
  <si>
    <t xml:space="preserve">087. Senilidad </t>
  </si>
  <si>
    <t xml:space="preserve">088. Muerte súbita infantil </t>
  </si>
  <si>
    <t>Media diaria de urgencias</t>
  </si>
  <si>
    <t>Juan Llorens</t>
  </si>
  <si>
    <t>Monteolivete</t>
  </si>
  <si>
    <t xml:space="preserve">089. Resto de síntomas, signos y estados morbosos mal definidos </t>
  </si>
  <si>
    <t>090. Accidentes de tráfico de vehículos de motor</t>
  </si>
  <si>
    <t xml:space="preserve">091. Otros accidentes de transporte </t>
  </si>
  <si>
    <t xml:space="preserve">092. Caídas accidentales </t>
  </si>
  <si>
    <t xml:space="preserve">093. Ahogamiento, sumersión y sofocación </t>
  </si>
  <si>
    <t xml:space="preserve">094. Accidentes por fuego, humo y sustancias calientes </t>
  </si>
  <si>
    <t xml:space="preserve">095. Envenenamiento accidental por psicofármacos y drogas de abuso </t>
  </si>
  <si>
    <t xml:space="preserve">096. Otros envenenamientos accidentales </t>
  </si>
  <si>
    <t xml:space="preserve">097. Otros accidentes </t>
  </si>
  <si>
    <t xml:space="preserve">098. Suicidio y lesiones autoinfligidas </t>
  </si>
  <si>
    <t xml:space="preserve">099. Homicidios </t>
  </si>
  <si>
    <t xml:space="preserve">100. Eventos de intención no determinada </t>
  </si>
  <si>
    <t xml:space="preserve">101. Complicaciones de la atención médica y quirúrgica </t>
  </si>
  <si>
    <t xml:space="preserve">102. Otras causas externas </t>
  </si>
  <si>
    <t>Universitari i Politècnic La Fe</t>
  </si>
  <si>
    <t xml:space="preserve">Universitari Doctor Peset </t>
  </si>
  <si>
    <t>XV. Embarazo, parto y puerperio</t>
  </si>
  <si>
    <t>Salvador Allende</t>
  </si>
  <si>
    <t>Salvador Pau</t>
  </si>
  <si>
    <t>Pare Jofré</t>
  </si>
  <si>
    <t>Fontsanta</t>
  </si>
  <si>
    <t>La Malva-rosa</t>
  </si>
  <si>
    <t>Trinitat</t>
  </si>
  <si>
    <t>Campanar</t>
  </si>
  <si>
    <t>Bilbao</t>
  </si>
  <si>
    <t>Xile</t>
  </si>
  <si>
    <t>Trafalgar</t>
  </si>
  <si>
    <t>General</t>
  </si>
  <si>
    <t>General Universitari</t>
  </si>
  <si>
    <t>Clínic Universitari</t>
  </si>
  <si>
    <t>Altres</t>
  </si>
  <si>
    <t>Arnau de Vilanova</t>
  </si>
  <si>
    <t>Pensionistas</t>
  </si>
  <si>
    <t>Pensionistes</t>
  </si>
  <si>
    <t>San Isidro</t>
  </si>
  <si>
    <t>Masarrojos</t>
  </si>
  <si>
    <t>SPECT</t>
  </si>
  <si>
    <t>PET</t>
  </si>
  <si>
    <t>DO</t>
  </si>
  <si>
    <t>DIAL</t>
  </si>
  <si>
    <t>3. MORTALIDAD SEGÚN CAUSA</t>
  </si>
  <si>
    <t>Guillem de Castro</t>
  </si>
  <si>
    <t>Rep. Argentina</t>
  </si>
  <si>
    <t>Intervalo de sustitución (días)</t>
  </si>
  <si>
    <t>Estancia media (días)</t>
  </si>
  <si>
    <t>Medicina Digestiva</t>
  </si>
  <si>
    <t>Medicina Intensiva</t>
  </si>
  <si>
    <t>Medicina Interna</t>
  </si>
  <si>
    <t xml:space="preserve"> 1.  Ciutat Vella</t>
  </si>
  <si>
    <t xml:space="preserve"> 3.  Extramurs</t>
  </si>
  <si>
    <t xml:space="preserve"> 4.  Campanar</t>
  </si>
  <si>
    <t xml:space="preserve"> 8.  Patraix</t>
  </si>
  <si>
    <t xml:space="preserve"> 9.  Jesús</t>
  </si>
  <si>
    <t>Personal Auxiliar</t>
  </si>
  <si>
    <t>Juan XXIII</t>
  </si>
  <si>
    <t>Sanitas Milenium</t>
  </si>
  <si>
    <t>10.  Quatre Carreres</t>
  </si>
  <si>
    <t>11.  Poblats Marítims</t>
  </si>
  <si>
    <t>Artrosis</t>
  </si>
  <si>
    <t>Depresión</t>
  </si>
  <si>
    <t>12.  Camins al Grau</t>
  </si>
  <si>
    <t>13.  Algirós</t>
  </si>
  <si>
    <t>14.  Benimaclet</t>
  </si>
  <si>
    <t>15.  Rascanya</t>
  </si>
  <si>
    <t>16.  Benicalap</t>
  </si>
  <si>
    <t>17.  Pobles del Nord</t>
  </si>
  <si>
    <t>18.  Pobles de l'Oest</t>
  </si>
  <si>
    <t>19.  Pobles del Sud</t>
  </si>
  <si>
    <t>Pinedo</t>
  </si>
  <si>
    <t>No hi consta</t>
  </si>
  <si>
    <t>Benimàmet</t>
  </si>
  <si>
    <t>València-Hospital General</t>
  </si>
  <si>
    <t>València-Doctor Peset</t>
  </si>
  <si>
    <t>València-La Fe</t>
  </si>
  <si>
    <t>-</t>
  </si>
  <si>
    <t>València-Arnau de Vilanova-Llíria</t>
  </si>
  <si>
    <t>TAC</t>
  </si>
  <si>
    <t>GAM</t>
  </si>
  <si>
    <t>HEM</t>
  </si>
  <si>
    <t>ASD</t>
  </si>
  <si>
    <t>LIT</t>
  </si>
  <si>
    <t>BCO</t>
  </si>
  <si>
    <t>ALI</t>
  </si>
  <si>
    <t>Hosp. Arnau de Vilanova</t>
  </si>
  <si>
    <t>Benimaclet</t>
  </si>
  <si>
    <t>Massarrojos</t>
  </si>
  <si>
    <t>Mont-Olivet</t>
  </si>
  <si>
    <t>Oncología</t>
  </si>
  <si>
    <t>Medicina Preventiva</t>
  </si>
  <si>
    <t>Medicina Nuclear</t>
  </si>
  <si>
    <t>l'Alguer</t>
  </si>
  <si>
    <t>la Torre</t>
  </si>
  <si>
    <t>Tres y más</t>
  </si>
  <si>
    <t>TAPG</t>
  </si>
  <si>
    <t>DTPa</t>
  </si>
  <si>
    <t>Malva-rosa</t>
  </si>
  <si>
    <t>SPR</t>
  </si>
  <si>
    <t>Ing. J. Benlloch</t>
  </si>
  <si>
    <t>Vicente Brull</t>
  </si>
  <si>
    <t>Ejecuciones subsidiarias</t>
  </si>
  <si>
    <t>1-4</t>
  </si>
  <si>
    <t>5-9</t>
  </si>
  <si>
    <t>10-14</t>
  </si>
  <si>
    <t>Clínica dental</t>
  </si>
  <si>
    <t>Sanitario</t>
  </si>
  <si>
    <t>Castellar</t>
  </si>
  <si>
    <t>Fuensanta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</si>
  <si>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</si>
  <si>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</si>
  <si>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</si>
  <si>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</si>
  <si>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</si>
  <si>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</si>
  <si>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</si>
  <si>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</si>
  <si>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15-24</t>
  </si>
  <si>
    <t>25-34</t>
  </si>
  <si>
    <t>35-44</t>
  </si>
  <si>
    <t>Auxiliar</t>
  </si>
  <si>
    <t>Diplomado</t>
  </si>
  <si>
    <t>Técnico Especialista</t>
  </si>
  <si>
    <t>Total Personal</t>
  </si>
  <si>
    <t>Hospital 9 d'octubre</t>
  </si>
  <si>
    <t>Clínica Quirón</t>
  </si>
  <si>
    <t>Azucena Benicalap</t>
  </si>
  <si>
    <t>Abril</t>
  </si>
  <si>
    <t>Octubre</t>
  </si>
  <si>
    <t>València</t>
  </si>
  <si>
    <t>TD</t>
  </si>
  <si>
    <t>Russafa</t>
  </si>
  <si>
    <t>1. PROMOCIÓN DE LA SALUD</t>
  </si>
  <si>
    <t>2. ASISTENCIA SANITARIA</t>
  </si>
  <si>
    <t>Fuma diariamente</t>
  </si>
  <si>
    <t>046. Trastornos mentales orgánicos senil y presenil</t>
  </si>
  <si>
    <t>III. Enfermedades de la sangre y órganos hematopoyéticos, y trastorno del mecanismo inmunitario</t>
  </si>
  <si>
    <t>Serrería I</t>
  </si>
  <si>
    <t>Serrería II</t>
  </si>
  <si>
    <t>Limitación grave</t>
  </si>
  <si>
    <t>Limitación no grave</t>
  </si>
  <si>
    <t>Sin limitación</t>
  </si>
  <si>
    <t>Unidad  de corta estancia</t>
  </si>
  <si>
    <t>Estancias (días)</t>
  </si>
  <si>
    <t>Una</t>
  </si>
  <si>
    <t>Estudiants</t>
  </si>
  <si>
    <t>MEC</t>
  </si>
  <si>
    <t>Sant Marcel·lí</t>
  </si>
  <si>
    <t>Audioprótesis</t>
  </si>
  <si>
    <t>Ortopedia</t>
  </si>
  <si>
    <t>Óptica</t>
  </si>
  <si>
    <t>el Cabanyal</t>
  </si>
  <si>
    <t>el Grau</t>
  </si>
  <si>
    <t>el Palmar</t>
  </si>
  <si>
    <t xml:space="preserve"> 2.  l'Eixample</t>
  </si>
  <si>
    <t>Sant Isidre</t>
  </si>
  <si>
    <t xml:space="preserve"> 5.  la Saïdia</t>
  </si>
  <si>
    <t xml:space="preserve"> 6.  el Pla del Real</t>
  </si>
  <si>
    <t xml:space="preserve"> 7.  l'Olivereta</t>
  </si>
  <si>
    <t>Miguel Servet</t>
  </si>
  <si>
    <t>VPI</t>
  </si>
  <si>
    <t>Peso normal</t>
  </si>
  <si>
    <t>Hospital</t>
  </si>
  <si>
    <t xml:space="preserve">Dos </t>
  </si>
  <si>
    <t>Segons setmanes de gestació</t>
  </si>
  <si>
    <t>XII. Enfermedades de la piel y tejido subcutáneo</t>
  </si>
  <si>
    <t>4. ENCUESTA DE SALUD</t>
  </si>
  <si>
    <t>Regular</t>
  </si>
  <si>
    <t>Dolor lumbar</t>
  </si>
  <si>
    <t>Dolor cervical</t>
  </si>
  <si>
    <t>Índice rotación mensual</t>
  </si>
  <si>
    <t>Varones</t>
  </si>
  <si>
    <t>Plaza Segovia</t>
  </si>
  <si>
    <t>Paradas</t>
  </si>
  <si>
    <t>Estudiantes</t>
  </si>
  <si>
    <t>Otras</t>
  </si>
  <si>
    <t>Ninguna</t>
  </si>
  <si>
    <t>Según IVE anteriores</t>
  </si>
  <si>
    <t>XVII. Malformaciones congénitas, deformidades y anomalías cromosómicas</t>
  </si>
  <si>
    <t>Visita oculista</t>
  </si>
  <si>
    <t>Visita dentista</t>
  </si>
  <si>
    <t>Casa de la Salud</t>
  </si>
  <si>
    <t>Personas vacunadas</t>
  </si>
  <si>
    <t>Centros de Atención Primaria</t>
  </si>
  <si>
    <t>Otros Centros Sanitarios</t>
  </si>
  <si>
    <t>Otros</t>
  </si>
  <si>
    <t>Altas</t>
  </si>
  <si>
    <t>Bajas</t>
  </si>
  <si>
    <t>No Sanitario</t>
  </si>
  <si>
    <t>Sistemas Información</t>
  </si>
  <si>
    <t>General Universitario</t>
  </si>
  <si>
    <t>Defunción</t>
  </si>
  <si>
    <t>Clínica Chiva</t>
  </si>
  <si>
    <t>Hosp. Pare Jofré</t>
  </si>
  <si>
    <t>Toxiinfecciones alimentarias</t>
  </si>
  <si>
    <t>Adopciones</t>
  </si>
  <si>
    <t>Eutanasias</t>
  </si>
  <si>
    <t>Personas agredidas</t>
  </si>
  <si>
    <t>Número</t>
  </si>
  <si>
    <t>Mercados</t>
  </si>
  <si>
    <t>Colegios</t>
  </si>
  <si>
    <t>Agua de consumo</t>
  </si>
  <si>
    <t>Controles extraordinarios</t>
  </si>
  <si>
    <t>Número de inspecciones</t>
  </si>
  <si>
    <t>Inspecciones</t>
  </si>
  <si>
    <t>Campaña de fallas: Control de masas fritas</t>
  </si>
  <si>
    <t>Número de establecimientos autorizados</t>
  </si>
  <si>
    <t>Número de análisis de aceites</t>
  </si>
  <si>
    <t>Centros Públicos</t>
  </si>
  <si>
    <t>Centros Privados y Fundaciones</t>
  </si>
  <si>
    <t>Centro de salud</t>
  </si>
  <si>
    <t>Consultorio de atención primaria</t>
  </si>
  <si>
    <t>Centro de salud mental</t>
  </si>
  <si>
    <t>Centro polivalente</t>
  </si>
  <si>
    <t>Centro de diálisis</t>
  </si>
  <si>
    <t>Centro reproducción humana asistida</t>
  </si>
  <si>
    <t>Centro móvil asistencia sanitaria</t>
  </si>
  <si>
    <t>Centro de cirugía mayor ambulatoria</t>
  </si>
  <si>
    <t>Centro de transfusión</t>
  </si>
  <si>
    <t>Centros de Día</t>
  </si>
  <si>
    <t>València-Clínic-Malva-rosa</t>
  </si>
  <si>
    <t>Extranjera</t>
  </si>
  <si>
    <t>Española</t>
  </si>
  <si>
    <t>Aturades</t>
  </si>
  <si>
    <t>Consultas sanitarias</t>
  </si>
  <si>
    <t>Dependencia funcional</t>
  </si>
  <si>
    <t>Cons. Sanidad</t>
  </si>
  <si>
    <t>Privado</t>
  </si>
  <si>
    <t>Camas funcionantes</t>
  </si>
  <si>
    <t>Quirófanos</t>
  </si>
  <si>
    <t>Paritorios</t>
  </si>
  <si>
    <t>Urgencias atendidas</t>
  </si>
  <si>
    <t>Urgencias ingresadas</t>
  </si>
  <si>
    <t>Presión urgencias (%)</t>
  </si>
  <si>
    <t>Programadas</t>
  </si>
  <si>
    <t>Urgentes</t>
  </si>
  <si>
    <t>Estancias</t>
  </si>
  <si>
    <t>A soles</t>
  </si>
  <si>
    <t>En parella</t>
  </si>
  <si>
    <t>Amb familiars</t>
  </si>
  <si>
    <t>Con familiares</t>
  </si>
  <si>
    <t>En pareja</t>
  </si>
  <si>
    <t>Sola</t>
  </si>
  <si>
    <t>Metabolopatías</t>
  </si>
  <si>
    <t>Estancia media</t>
  </si>
  <si>
    <t>Mujeres</t>
  </si>
  <si>
    <t>Ingresos externos</t>
  </si>
  <si>
    <t>Índice de ocupación (%)</t>
  </si>
  <si>
    <t>Altas hospitalarias</t>
  </si>
  <si>
    <t>Radiodiagnóstico</t>
  </si>
  <si>
    <t>Rehabilitación</t>
  </si>
  <si>
    <t>Unidad del dolor</t>
  </si>
  <si>
    <t>Unidad hepática</t>
  </si>
  <si>
    <t>Unidad transplantes pulmonares</t>
  </si>
  <si>
    <t>Estancias medias</t>
  </si>
  <si>
    <t>Unidad enfermedades infecciosas</t>
  </si>
  <si>
    <t>Centro de Alcohología</t>
  </si>
  <si>
    <t>Escuela Enfermería La Fe</t>
  </si>
  <si>
    <t>Alergia</t>
  </si>
  <si>
    <t>Anestesia / Reanimación</t>
  </si>
  <si>
    <t>Unidad de quemaduras</t>
  </si>
  <si>
    <t>No  consta</t>
  </si>
  <si>
    <t>No consta</t>
  </si>
  <si>
    <t>Nazaret</t>
  </si>
  <si>
    <t>Benimamet</t>
  </si>
  <si>
    <t>Nápoles y Sicilia</t>
  </si>
  <si>
    <t>Dermatología</t>
  </si>
  <si>
    <t>Endocrinología</t>
  </si>
  <si>
    <t>Ginecología / Obstetricia</t>
  </si>
  <si>
    <t>Hematología</t>
  </si>
  <si>
    <t>Neurología</t>
  </si>
  <si>
    <t>Odontoestomatología</t>
  </si>
  <si>
    <t>Oftalmología</t>
  </si>
  <si>
    <t>Otorrinolaringología</t>
  </si>
  <si>
    <t>Reumatología</t>
  </si>
  <si>
    <t>Urología</t>
  </si>
  <si>
    <t>Neumología</t>
  </si>
  <si>
    <t>Cardiología</t>
  </si>
  <si>
    <t>Nefrología</t>
  </si>
  <si>
    <t>Neurofisiología</t>
  </si>
  <si>
    <t>Psicología clínica</t>
  </si>
  <si>
    <t>Unidad de patología mamaria</t>
  </si>
  <si>
    <t>Neurocirugía</t>
  </si>
  <si>
    <t>Cirugía Maxilofacial</t>
  </si>
  <si>
    <t>Cirugía Pediátrica</t>
  </si>
  <si>
    <t>Cirugía Plástica</t>
  </si>
  <si>
    <t>Cirugía Torácica</t>
  </si>
  <si>
    <t>Neonatología</t>
  </si>
  <si>
    <t>Cirugía Cardiovascular</t>
  </si>
  <si>
    <t>Psiquiatría</t>
  </si>
  <si>
    <t>Pediatría</t>
  </si>
  <si>
    <t>Devoluciones a la colonia/Liberación</t>
  </si>
  <si>
    <t>Sobrepeso</t>
  </si>
  <si>
    <t>Obesidad mórbida</t>
  </si>
  <si>
    <t>Obesidad</t>
  </si>
  <si>
    <t>Peso insuficiente</t>
  </si>
  <si>
    <t>Petició de la dona</t>
  </si>
  <si>
    <t>Risc per a la vida o salut de la dona</t>
  </si>
  <si>
    <t>Risc de greus anomalies en el fetus</t>
  </si>
  <si>
    <t>Riesgo de graves anomalías en el feto</t>
  </si>
  <si>
    <t>Riesgo para la vida o salud de la mujer</t>
  </si>
  <si>
    <t>Petición de la mujer</t>
  </si>
  <si>
    <t>Malvarrosa</t>
  </si>
  <si>
    <t>Gil y Morte</t>
  </si>
  <si>
    <t>la Punta</t>
  </si>
  <si>
    <t>Benifaraig</t>
  </si>
  <si>
    <t>Borbotó</t>
  </si>
  <si>
    <t>Carpesa</t>
  </si>
  <si>
    <t>Poble Nou</t>
  </si>
  <si>
    <t>el Saler</t>
  </si>
  <si>
    <t>el Forn d'Alcedo</t>
  </si>
  <si>
    <t>Perellonet</t>
  </si>
  <si>
    <t>Chile</t>
  </si>
  <si>
    <t>Arquitecto Tolsà</t>
  </si>
  <si>
    <t>Luis Oliag</t>
  </si>
  <si>
    <t>Primeras</t>
  </si>
  <si>
    <t>Sucesivas</t>
  </si>
  <si>
    <t>Unidad Docente</t>
  </si>
  <si>
    <t>Centros de Salud Sexual y Reproductiva</t>
  </si>
  <si>
    <t>Tasas</t>
  </si>
  <si>
    <t>Según edad</t>
  </si>
  <si>
    <t>Según nacionalidad</t>
  </si>
  <si>
    <t>Sin estudios</t>
  </si>
  <si>
    <t>Primer grado</t>
  </si>
  <si>
    <t>Ninguno</t>
  </si>
  <si>
    <t>Uno</t>
  </si>
  <si>
    <t>Según semanas de gestación</t>
  </si>
  <si>
    <t>Farmacias</t>
  </si>
  <si>
    <t>Por 10.000 habitantes (*)</t>
  </si>
  <si>
    <t>I. Diversas enfermedades infecciosas y parasitarias</t>
  </si>
  <si>
    <t>II. Tumores</t>
  </si>
  <si>
    <t>Fetos</t>
  </si>
  <si>
    <t>Párvulos</t>
  </si>
  <si>
    <t>Adultos</t>
  </si>
  <si>
    <t>Enero</t>
  </si>
  <si>
    <t>Febrero</t>
  </si>
  <si>
    <t>Marzo</t>
  </si>
  <si>
    <t>Mayo</t>
  </si>
  <si>
    <t>Junio</t>
  </si>
  <si>
    <t>Julio</t>
  </si>
  <si>
    <t>Agosto</t>
  </si>
  <si>
    <t>Septiembre</t>
  </si>
  <si>
    <t>Noviembre</t>
  </si>
  <si>
    <t>Diciembre</t>
  </si>
  <si>
    <t>Inhumaciones</t>
  </si>
  <si>
    <t>Incineraciones</t>
  </si>
  <si>
    <t>IV. Enfermedades endocrinas, nutricionales y metabólicas</t>
  </si>
  <si>
    <t>V. Trastornos mentales y del comportamiento</t>
  </si>
  <si>
    <t>IX. Enfermedades del sistema circulatorio</t>
  </si>
  <si>
    <t>X. Enfermedades del sistema respiratorio</t>
  </si>
  <si>
    <t>XI. Enfermedades de la cavidad bucal, de las glándulas salivales y de los maxilares</t>
  </si>
  <si>
    <t>XIII. Enfermedades del sistema osteomuscular y del tejido conjuntivo</t>
  </si>
  <si>
    <t>XIV. Enfermedades del sistema genitourinario</t>
  </si>
  <si>
    <t>XVI. Diversas afecciones originadas en el período perinatal</t>
  </si>
  <si>
    <t>XVIII. Síntomas, signos y hallazgos anormales clínicos y del lab. no clasificados antes</t>
  </si>
  <si>
    <t>XX. Causas externas de morbilidad y mortalidad</t>
  </si>
  <si>
    <t>85 y más</t>
  </si>
  <si>
    <t>Población (miles)</t>
  </si>
  <si>
    <t>Muy buena / Buena</t>
  </si>
  <si>
    <t>Mala / Muy mala</t>
  </si>
  <si>
    <t>Comunidad Valenciana</t>
  </si>
  <si>
    <t>Hipertensión</t>
  </si>
  <si>
    <t>Diabetes</t>
  </si>
  <si>
    <t>Colesterol elevado</t>
  </si>
  <si>
    <t>No fuma ni ha fumado nunca</t>
  </si>
  <si>
    <t>20-24 años</t>
  </si>
  <si>
    <t>25-29 años</t>
  </si>
  <si>
    <t>30-34 años</t>
  </si>
  <si>
    <t>35-39 años</t>
  </si>
  <si>
    <t>40-44 años</t>
  </si>
  <si>
    <t>VI. VII. y VIII. Enfermedades del sistema nervioso y de los órganos de los sentidos</t>
  </si>
  <si>
    <t>No fuma pero ha fumado</t>
  </si>
  <si>
    <t>Fuma esporádicamente</t>
  </si>
  <si>
    <t>No realiza nada de ejercicio</t>
  </si>
  <si>
    <t>Tendetes</t>
  </si>
  <si>
    <t>Castellar-l'Oliveral</t>
  </si>
  <si>
    <t>Integrados en organización no sanitaria</t>
  </si>
  <si>
    <t>Centro de especialidades</t>
  </si>
  <si>
    <t xml:space="preserve"> </t>
  </si>
  <si>
    <t>Total</t>
  </si>
  <si>
    <t>VHB</t>
  </si>
  <si>
    <t>Control y toma de muestras</t>
  </si>
  <si>
    <t>Determinaciones in situ</t>
  </si>
  <si>
    <t>006. Sida</t>
  </si>
  <si>
    <t>Alergología</t>
  </si>
  <si>
    <t>Entra cadáver</t>
  </si>
  <si>
    <t>Realiza actividad física de forma regular varias veces al mes</t>
  </si>
  <si>
    <t>Realiza alguna actividad física suave de manera ocasional</t>
  </si>
  <si>
    <t>Realiza ejercicio físico varias veces a la semana</t>
  </si>
  <si>
    <t>Endocrinología y Nutrición</t>
  </si>
  <si>
    <t>Análisis clínicos</t>
  </si>
  <si>
    <t>Clínica Médica Dr. Navarro</t>
  </si>
  <si>
    <t>Hospital Virgen del Consuelo</t>
  </si>
  <si>
    <t>Hospital General Universitario</t>
  </si>
  <si>
    <t>Hospital Dr. Peset Aleixandre</t>
  </si>
  <si>
    <t>Hospital Malva-rosa</t>
  </si>
  <si>
    <t>Hospital Arnau de Vilanova</t>
  </si>
  <si>
    <t>Hospital Pare Jofré</t>
  </si>
  <si>
    <t>Hospital Clínico Universitario</t>
  </si>
  <si>
    <t>MODEPRAN</t>
  </si>
  <si>
    <t>Perros</t>
  </si>
  <si>
    <t>Gatos</t>
  </si>
  <si>
    <t>Acogidas</t>
  </si>
  <si>
    <t>Devoluciones al propietario</t>
  </si>
  <si>
    <t>Otros centros especializados</t>
  </si>
  <si>
    <t>Cirugía Ortopédica y Traumatología</t>
  </si>
  <si>
    <t>Formación Profesional</t>
  </si>
  <si>
    <t>Universitario</t>
  </si>
  <si>
    <t>Comunicaciones ambientales</t>
  </si>
  <si>
    <t>Camas instaladas</t>
  </si>
  <si>
    <t>050. Meningitis</t>
  </si>
  <si>
    <t>%</t>
  </si>
  <si>
    <t>Heroína</t>
  </si>
  <si>
    <t>Alcohol</t>
  </si>
  <si>
    <t>Cocaína</t>
  </si>
  <si>
    <t>Cannabis</t>
  </si>
  <si>
    <t>Benzodiazepinas</t>
  </si>
  <si>
    <t>Nicotina</t>
  </si>
  <si>
    <t>Crack</t>
  </si>
  <si>
    <t>Ludopatía</t>
  </si>
  <si>
    <t>De 22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</si>
  <si>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</si>
  <si>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</si>
  <si>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</si>
  <si>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</si>
  <si>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</si>
  <si>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</si>
  <si>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</si>
  <si>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</si>
  <si>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≥ 65 años</t>
  </si>
  <si>
    <t>Edad media</t>
  </si>
  <si>
    <t>Nou Moles</t>
  </si>
  <si>
    <t xml:space="preserve">001. Enfermedades infecciosas intestinales </t>
  </si>
  <si>
    <t xml:space="preserve">002. Tuberculosis y sus efectos tardíos </t>
  </si>
  <si>
    <t xml:space="preserve">003. Infecciones meningocócicas </t>
  </si>
  <si>
    <t xml:space="preserve">004. Septicemia </t>
  </si>
  <si>
    <t xml:space="preserve">005. Hepatitis vírica </t>
  </si>
  <si>
    <t xml:space="preserve">007. VIH </t>
  </si>
  <si>
    <t xml:space="preserve">008. Resto de enfermedades infecciosas y parasitarias y sus efectos tardíos </t>
  </si>
  <si>
    <t xml:space="preserve">009. Tumor maligno del labio, de la cavidad bucal y de la faringe </t>
  </si>
  <si>
    <t xml:space="preserve">010. Tumor maligno del esófago </t>
  </si>
  <si>
    <t xml:space="preserve">011. Tumor maligno del estómago </t>
  </si>
  <si>
    <t xml:space="preserve">012. Tumor maligno del colon </t>
  </si>
  <si>
    <t xml:space="preserve">013. Tumor maligno del recto, de la porción rectosigmoide y del ano </t>
  </si>
  <si>
    <t xml:space="preserve">014. Tumor maligno del hígado y vías biliares intrahepáticas </t>
  </si>
  <si>
    <t>Facultativo</t>
  </si>
  <si>
    <t xml:space="preserve">015. Tumor maligno del páncreas </t>
  </si>
  <si>
    <t xml:space="preserve">016. Otros tumores malignos digestivos </t>
  </si>
  <si>
    <t>Anomalías fetales graves e incurables</t>
  </si>
  <si>
    <t>Anomalies fetals greus i incurables</t>
  </si>
  <si>
    <t xml:space="preserve">017. Tumor maligno de la laringe </t>
  </si>
  <si>
    <t xml:space="preserve">018. Tumor maligno de la tráquea, de los bronquios y del pulmón </t>
  </si>
  <si>
    <t xml:space="preserve">019. Otros tumores malignos respiratorios e intratorácicos </t>
  </si>
  <si>
    <t xml:space="preserve">020. Tumores malignos del hueso y cartílagos articulares </t>
  </si>
  <si>
    <t xml:space="preserve">021. Melanoma maligno de la piel </t>
  </si>
  <si>
    <t xml:space="preserve">022. Otros tumores de la piel y tejidos blandos </t>
  </si>
  <si>
    <t xml:space="preserve">023. Tumor maligno de la mama </t>
  </si>
  <si>
    <t xml:space="preserve">024. Tumor maligno del cuello del útero </t>
  </si>
  <si>
    <t xml:space="preserve">025. Tumor maligno de otras partes del útero </t>
  </si>
  <si>
    <t xml:space="preserve">026. Tumor maligno del ovario </t>
  </si>
  <si>
    <t xml:space="preserve">027. Otros tumores malignos de órganos genitales femeninos </t>
  </si>
  <si>
    <t xml:space="preserve">028. Tumor maligno de la próstata </t>
  </si>
  <si>
    <t>Padre Jofré</t>
  </si>
  <si>
    <t>Fuente San Luis</t>
  </si>
  <si>
    <t>Convento Jerusalén</t>
  </si>
  <si>
    <t>Ctra. de Artes</t>
  </si>
  <si>
    <t xml:space="preserve">029. Otros tumores malignos de órganos genitales masculinos </t>
  </si>
  <si>
    <t xml:space="preserve">030. Tumor maligno del riñón, excepto pelvis renal </t>
  </si>
  <si>
    <t xml:space="preserve">031. Tumor maligno de la vejiga </t>
  </si>
  <si>
    <t>Puestos hemodiálisis</t>
  </si>
  <si>
    <t xml:space="preserve">032. Otros tumores malignos de las vías urinarias </t>
  </si>
  <si>
    <t xml:space="preserve">033. Tumor maligno del encéfalo </t>
  </si>
  <si>
    <t xml:space="preserve">034. Otros tumores malignos neurológicos y endocrinos </t>
  </si>
  <si>
    <t xml:space="preserve">Pública </t>
  </si>
  <si>
    <t>No pública</t>
  </si>
  <si>
    <t>035. Tumor maligno de sitios mal definidos, secundarios y de sitios no especificados</t>
  </si>
  <si>
    <t>Gripe</t>
  </si>
  <si>
    <t>Varicela</t>
  </si>
  <si>
    <t>VHA</t>
  </si>
  <si>
    <t>VPH</t>
  </si>
  <si>
    <t xml:space="preserve">036. Otros tumores malignos del tejido linfático, de los órganos hematopoyéticos y de tejidos afines </t>
  </si>
  <si>
    <t xml:space="preserve">037. Leucemia </t>
  </si>
  <si>
    <t xml:space="preserve">038. Tumores in situ </t>
  </si>
  <si>
    <t xml:space="preserve">039. Tumores benignos </t>
  </si>
  <si>
    <t xml:space="preserve">040. Síndrome Mielodisplásico </t>
  </si>
  <si>
    <t xml:space="preserve">041. Otros tumores de comportamiento incierto o desconocido </t>
  </si>
  <si>
    <t xml:space="preserve">042. Enfermedades de la sangre y de los órganos hematopoyéticos </t>
  </si>
  <si>
    <t xml:space="preserve">043. Ciertos trastornos que afectan al mecanismo de la inmunidad </t>
  </si>
  <si>
    <t xml:space="preserve">044. Diabetes mellitus </t>
  </si>
  <si>
    <t xml:space="preserve">045. Otras enfermedades endocrinas, nutricionales y metabólicas </t>
  </si>
  <si>
    <t xml:space="preserve">047. Trastornos mentales debidos al abuso de alcohol </t>
  </si>
  <si>
    <t xml:space="preserve">048. Trastornos mentales debidos al uso de drogas (drogodependencia, toxicomanía) </t>
  </si>
  <si>
    <t xml:space="preserve">049. Otros trastornos mentales y del comportamiento </t>
  </si>
  <si>
    <t xml:space="preserve">051. Enfermedad de Alzheimer </t>
  </si>
  <si>
    <t xml:space="preserve">052. Otras enfermedades del sistema nervioso y de los órganos de los sentidos </t>
  </si>
  <si>
    <t xml:space="preserve">053. Enfermedades cardíacas reumáticas crónicas </t>
  </si>
  <si>
    <t xml:space="preserve">054. Enfermedades hipertensivas </t>
  </si>
  <si>
    <t xml:space="preserve">055. Infarto agudo de miocardio </t>
  </si>
  <si>
    <t xml:space="preserve">056. Otras enfermedades isquémicas del corazón </t>
  </si>
  <si>
    <t xml:space="preserve">057. Insuficiencia cardíaca </t>
  </si>
  <si>
    <t xml:space="preserve">058. Otras enfermedades del corazón </t>
  </si>
  <si>
    <t xml:space="preserve">059. Enfermedades cerebrovasculares </t>
  </si>
  <si>
    <t xml:space="preserve">060. Arteriosclerosis </t>
  </si>
  <si>
    <t xml:space="preserve">061. Otras enfermedades de los vasos sanguíneos </t>
  </si>
  <si>
    <t xml:space="preserve">062. Influenza (gripe) </t>
  </si>
  <si>
    <t xml:space="preserve">063. Neumonía </t>
  </si>
  <si>
    <t xml:space="preserve">064. Enfermedades crónicas de las vías respiratorias inferiores (excepto Asma) </t>
  </si>
  <si>
    <t xml:space="preserve">065. Asma </t>
  </si>
  <si>
    <t xml:space="preserve">066. Insuficiencia respiratoria </t>
  </si>
  <si>
    <t>Segons tipus de finançament **</t>
  </si>
  <si>
    <t>Según tipo de financiación **</t>
  </si>
  <si>
    <t xml:space="preserve">067. Otras enfermedades del sistema respiratorio </t>
  </si>
  <si>
    <t xml:space="preserve">068. Úlcera de estómago, duodeno y yeyuno </t>
  </si>
  <si>
    <t xml:space="preserve">069. Enteritis y colitis no infecciosas </t>
  </si>
  <si>
    <t xml:space="preserve">070. Enfermedad vascular intestinal </t>
  </si>
  <si>
    <t xml:space="preserve">071. Cirrosis y otras enfermedades crónicas del hígado </t>
  </si>
  <si>
    <t>Traslados otras protectoras</t>
  </si>
  <si>
    <t>Superficie/m2</t>
  </si>
  <si>
    <t>Zonas ajardinadas/m2</t>
  </si>
  <si>
    <t xml:space="preserve">Nefrología/Litotricia </t>
  </si>
  <si>
    <t xml:space="preserve">Reproducción </t>
  </si>
  <si>
    <t>Neurocirugía/Raquis</t>
  </si>
  <si>
    <t>Safranar</t>
  </si>
  <si>
    <t>Presión asistencial</t>
  </si>
  <si>
    <t>Aparato digestivo</t>
  </si>
  <si>
    <t>Bioquímica clínica</t>
  </si>
  <si>
    <t>Oncología radioterápica</t>
  </si>
  <si>
    <t>Geriatría</t>
  </si>
  <si>
    <t>Neurofisiología clinica</t>
  </si>
  <si>
    <t>Farmacología clinica</t>
  </si>
  <si>
    <t xml:space="preserve">    Otros profesionales sanitarios</t>
  </si>
  <si>
    <t>Consulta médica</t>
  </si>
  <si>
    <t>Unidad de odontología</t>
  </si>
  <si>
    <t xml:space="preserve"> 1. Ciutat Vella</t>
  </si>
  <si>
    <t xml:space="preserve"> 2. l'Eixample</t>
  </si>
  <si>
    <t xml:space="preserve"> 3. Extramurs</t>
  </si>
  <si>
    <t xml:space="preserve"> 4. Campanar</t>
  </si>
  <si>
    <t xml:space="preserve"> 5. la Saïdia</t>
  </si>
  <si>
    <t xml:space="preserve"> 6. el Pla del Real</t>
  </si>
  <si>
    <t xml:space="preserve"> 7. l'Olivereta</t>
  </si>
  <si>
    <t xml:space="preserve"> 8. Patraix</t>
  </si>
  <si>
    <t xml:space="preserve"> 9. Jesús</t>
  </si>
  <si>
    <t>10. Quatre Carreres</t>
  </si>
  <si>
    <t>11. Poblats Marítims</t>
  </si>
  <si>
    <t>12. Camins al Grau</t>
  </si>
  <si>
    <t>13. Algirós</t>
  </si>
  <si>
    <t>14. Benimaclet</t>
  </si>
  <si>
    <t>15. Rascanya</t>
  </si>
  <si>
    <t>16. Benicalap</t>
  </si>
  <si>
    <t>17. Pobles del Nord</t>
  </si>
  <si>
    <t>18. Pobles de l'Oest</t>
  </si>
  <si>
    <t>19. Pobles del Sud</t>
  </si>
  <si>
    <t>Ópticas</t>
  </si>
  <si>
    <t>Clínicas dentales</t>
  </si>
  <si>
    <t>Zona sanitaria</t>
  </si>
  <si>
    <t>Tipo de recurso</t>
  </si>
  <si>
    <t>Distrito</t>
  </si>
  <si>
    <t>Centro de Salud</t>
  </si>
  <si>
    <t>Cons. Atención Primaria</t>
  </si>
  <si>
    <t>Centro Sanitario Integrado</t>
  </si>
  <si>
    <t>Departamento sanitario</t>
  </si>
  <si>
    <t>C/ Joan Llorens</t>
  </si>
  <si>
    <t>Dr. Peset Aleixandre</t>
  </si>
  <si>
    <t>Centro de reconocimientos médicos</t>
  </si>
  <si>
    <t>Centro de interrupción voluntaria del embarazo</t>
  </si>
  <si>
    <t>Hospitales</t>
  </si>
  <si>
    <t>Centro de Especialidades</t>
  </si>
  <si>
    <t>Fuente: Dirección General de Farmacia y Productos Sanitarios. Conselleria de Sanidad Universal y Salud Pública.</t>
  </si>
  <si>
    <t>Fuente: Sistema de Información de Vacunaciones (SIV). Dirección General de Salud Pública. Conselleria de Sanidad Universal y Salud Pública.</t>
  </si>
  <si>
    <t>Fuente: Registro de mortalidad. Área de Epidemiología. Conselleria de Sanidad Universal y Salud Pública.</t>
  </si>
  <si>
    <t>Segons ingressos econòmics propis</t>
  </si>
  <si>
    <t>Según ingresos económicos propios</t>
  </si>
  <si>
    <t>Sí en té</t>
  </si>
  <si>
    <t>No en té</t>
  </si>
  <si>
    <t>No tiene</t>
  </si>
  <si>
    <t>Sí tiene</t>
  </si>
  <si>
    <t>Nota:(*) Distribución de motivos según la Ley Orgánica 2/2010, vigente desde julio de 2010. (**) La financiación pública comprende las IVE realizadas en los hospitales públicos y las IVE concertadas con centros privados.</t>
  </si>
  <si>
    <t>Alcohol más Cocaína</t>
  </si>
  <si>
    <t>Otros estimulantes</t>
  </si>
  <si>
    <t xml:space="preserve">≤14 </t>
  </si>
  <si>
    <t>15-21</t>
  </si>
  <si>
    <t>≥22</t>
  </si>
  <si>
    <t>Consejo Genético de Cáncer</t>
  </si>
  <si>
    <t>Número de casos</t>
  </si>
  <si>
    <t>Tasas por 100.000 hab.</t>
  </si>
  <si>
    <t>Botulismo</t>
  </si>
  <si>
    <t>Brucelosis</t>
  </si>
  <si>
    <t>Campilobacteriosis</t>
  </si>
  <si>
    <t>Infección por Chlamydia trachomatis</t>
  </si>
  <si>
    <t>Criptosporidiosis</t>
  </si>
  <si>
    <t>Carbunco</t>
  </si>
  <si>
    <t>Cólera</t>
  </si>
  <si>
    <t>Dengue importado</t>
  </si>
  <si>
    <t>Difteria</t>
  </si>
  <si>
    <t>Disentería</t>
  </si>
  <si>
    <t>Infección por E. Coli verotoxigénica</t>
  </si>
  <si>
    <t>Encefalopatía espongiforme transmisible humana</t>
  </si>
  <si>
    <t>Enfermedad invasora por Haemophilus influenzae</t>
  </si>
  <si>
    <t>Enfermedad meningocócica</t>
  </si>
  <si>
    <t>Enfermedad por virus Chikunguña</t>
  </si>
  <si>
    <t>Fiebre amarilla</t>
  </si>
  <si>
    <t>Fiebre exantemática mediterránea</t>
  </si>
  <si>
    <t>Fiebre recurrente transmitida por garrapatas</t>
  </si>
  <si>
    <t>Fiebre tifoidea y paratifoidea</t>
  </si>
  <si>
    <t>Fiebre Q</t>
  </si>
  <si>
    <t>Fiebres hemorrágicas</t>
  </si>
  <si>
    <t>Giardiasis</t>
  </si>
  <si>
    <t>Hepatitis A</t>
  </si>
  <si>
    <t>Hepatitis B</t>
  </si>
  <si>
    <t>Otras hepatitis víricas (distintas de A, B o C)</t>
  </si>
  <si>
    <t>Herpes zóster</t>
  </si>
  <si>
    <t>Hidatidosis</t>
  </si>
  <si>
    <t>Infección gonocócica</t>
  </si>
  <si>
    <t>Legionelosis</t>
  </si>
  <si>
    <t>Leishmaniasis</t>
  </si>
  <si>
    <t>Lepra</t>
  </si>
  <si>
    <t>Leptospirosis</t>
  </si>
  <si>
    <t>Paludismo importado</t>
  </si>
  <si>
    <t>Linfogranuloma venéreo</t>
  </si>
  <si>
    <t>Listeriosis invasiva</t>
  </si>
  <si>
    <t>Parotiditis</t>
  </si>
  <si>
    <t>Poliomelitis</t>
  </si>
  <si>
    <t>Rabia</t>
  </si>
  <si>
    <t>Rubeola</t>
  </si>
  <si>
    <t>Rubeola congénita</t>
  </si>
  <si>
    <t>Salmonelosis</t>
  </si>
  <si>
    <t>Sarampión</t>
  </si>
  <si>
    <t>Sífilis</t>
  </si>
  <si>
    <t>Sífilis congénita</t>
  </si>
  <si>
    <t>Enfermedad neumocócica invasiva</t>
  </si>
  <si>
    <t>Tétanos</t>
  </si>
  <si>
    <t>Tétanos neonatal</t>
  </si>
  <si>
    <t>Tifus exantemático</t>
  </si>
  <si>
    <t>Tos ferina</t>
  </si>
  <si>
    <t>Toxoplasmosis congénita</t>
  </si>
  <si>
    <t>Triquinosis</t>
  </si>
  <si>
    <t>Tularemia</t>
  </si>
  <si>
    <t>Infecciones por VIH</t>
  </si>
  <si>
    <t>Yersiniosis</t>
  </si>
  <si>
    <t>Fuente: Sistema de Notificación Obligatoria. Área de Epidemiología. Conselleria de Sanidad Universal y Salud Pública.</t>
  </si>
  <si>
    <t>Personal Directivo</t>
  </si>
  <si>
    <t>Personal Sanitario</t>
  </si>
  <si>
    <t>Personal no Sanitario</t>
  </si>
  <si>
    <t>Personal en Formación</t>
  </si>
  <si>
    <t>Médico</t>
  </si>
  <si>
    <t>Enfermería</t>
  </si>
  <si>
    <t>Fisioterapia</t>
  </si>
  <si>
    <t>Laboratorio</t>
  </si>
  <si>
    <t>Radio-diagnóstico</t>
  </si>
  <si>
    <t>Oncología médica</t>
  </si>
  <si>
    <t>Medicina General</t>
  </si>
  <si>
    <t>Sanitario Facultativo</t>
  </si>
  <si>
    <t>Sanitario Diplomado</t>
  </si>
  <si>
    <t>Sanitario en Formación</t>
  </si>
  <si>
    <t>Trabajo Social</t>
  </si>
  <si>
    <t>Celador</t>
  </si>
  <si>
    <t>Centro de Especialidades 
el Grao</t>
  </si>
  <si>
    <t>Centro de Especialidades 
Monteolivete</t>
  </si>
  <si>
    <t>Centro Sanitario Integrado 
Juan Llorens</t>
  </si>
  <si>
    <t>Minutos por consulta</t>
  </si>
  <si>
    <t>Segons Departament de Salut</t>
  </si>
  <si>
    <t>Según Departamento de Salud</t>
  </si>
  <si>
    <t>Odontólogo</t>
  </si>
  <si>
    <t>6. INHUMACIONES E INCINERACIONES</t>
  </si>
  <si>
    <t>Fuente: Servicio de Acreditación, Autorización y Registro de Centros, Servicios y Establecimientos Sanitarios. Conselleria de Sanidad Universal y Salud Pública.</t>
  </si>
  <si>
    <t>Fuente: Servicio de Análisis de Sistemas de Información Sanitaria. Conselleria de Sanidad Universal y Salud Pública.</t>
  </si>
  <si>
    <t>Fuente: Dirección General de Recursos Humanos. Conselleria de Sanidad Universal y Salud Pública. Consorcio Hospital General.</t>
  </si>
  <si>
    <t>Fuente: Dirección General de Recursos Humanos. Conselleria de Sanidad Universal y Salud Pública.</t>
  </si>
  <si>
    <t>Fuente: Dirección General de Recursos Humanos. Conselleria de Sanidad Universal y Salud Pública. Hospital General.</t>
  </si>
  <si>
    <t>Fuente: Dirección General de Salud Pública. Conselleria de Sanidad Universal y Salud Pública.</t>
  </si>
  <si>
    <t>Tasa por 100.000 hab.</t>
  </si>
  <si>
    <t>25-44</t>
  </si>
  <si>
    <t>45-64</t>
  </si>
  <si>
    <t>65-74</t>
  </si>
  <si>
    <t>75-84</t>
  </si>
  <si>
    <t>1,2,3</t>
  </si>
  <si>
    <t>5,6,12</t>
  </si>
  <si>
    <t>4,16,18</t>
  </si>
  <si>
    <t>7,8,9</t>
  </si>
  <si>
    <t>10,11,19</t>
  </si>
  <si>
    <t>13,14,15,17</t>
  </si>
  <si>
    <t>Insomnio</t>
  </si>
  <si>
    <t>Revisión médica laboral</t>
  </si>
  <si>
    <t>Diariamente</t>
  </si>
  <si>
    <t>4-6 veces a la semana</t>
  </si>
  <si>
    <t>2-3 veces a la semana</t>
  </si>
  <si>
    <t>Una vez a la semana</t>
  </si>
  <si>
    <t>Una vez cada quince días</t>
  </si>
  <si>
    <t>Una vez al mes o menos</t>
  </si>
  <si>
    <t>No en los últimos doce meses</t>
  </si>
  <si>
    <t>Nunca</t>
  </si>
  <si>
    <t>Muy satisfactorio</t>
  </si>
  <si>
    <t>Satisfactorio</t>
  </si>
  <si>
    <t>Insatisfactorio</t>
  </si>
  <si>
    <t>Muy insatisfactorio</t>
  </si>
  <si>
    <t>Refugio - traslados</t>
  </si>
  <si>
    <t>Alfahuir</t>
  </si>
  <si>
    <t>Just Ramirez</t>
  </si>
  <si>
    <t>Luís Oliag - Monteolivete</t>
  </si>
  <si>
    <t>Sanitario Auxiliar</t>
  </si>
  <si>
    <t>Centros de Salud Mental</t>
  </si>
  <si>
    <t>Centros de Salud Mental Infantil</t>
  </si>
  <si>
    <t>Centros Prevención Cáncer de Mama</t>
  </si>
  <si>
    <t>Centros de Odontología</t>
  </si>
  <si>
    <t>Técnico especialista</t>
  </si>
  <si>
    <t>SAMU València-Área metropolitana</t>
  </si>
  <si>
    <t>Enfermedad por virus Zica</t>
  </si>
  <si>
    <t>Pediatría especializada</t>
  </si>
  <si>
    <t>Foniatría - Logopedia</t>
  </si>
  <si>
    <t>Lactantes</t>
  </si>
  <si>
    <t>CSI Juan Llorens</t>
  </si>
  <si>
    <t>CICU València</t>
  </si>
  <si>
    <t>SES València</t>
  </si>
  <si>
    <t>Centros de Salud Pública</t>
  </si>
  <si>
    <t>Unidades de Gestión Departamentos Sanitarios</t>
  </si>
  <si>
    <t>Centros de Cond. Adictivas / Desintoxicación / Disp. Metadona</t>
  </si>
  <si>
    <t>Dirección General de Asistencia Sanitaria</t>
  </si>
  <si>
    <t>Dirección General de Farmacia y Prod. Sanitarios</t>
  </si>
  <si>
    <t>Dir. General de Investigación, Innovación, Tecnología y Calidad</t>
  </si>
  <si>
    <t>Dirección Territorial de València</t>
  </si>
  <si>
    <t>Secretaría Autonómica Salud Pública y Sist. Sanitario Público</t>
  </si>
  <si>
    <t>Escuela Valenciana de Estudios de la Salud</t>
  </si>
  <si>
    <t>Centros Sanitarios de Inspección</t>
  </si>
  <si>
    <t>Radiofarmacia</t>
  </si>
  <si>
    <t>Radiofísica hospitalaria</t>
  </si>
  <si>
    <t>Universitari i Politècnic
 La Fe</t>
  </si>
  <si>
    <t>Consulta otros profesionales sanitarios</t>
  </si>
  <si>
    <t>Vigilancia sistemática de la ciudad</t>
  </si>
  <si>
    <t>Denuncias insalubridad</t>
  </si>
  <si>
    <t>Licencias urbanísticas</t>
  </si>
  <si>
    <t>4.1. Población de 16 y más años según autopercepción de la salud por sexo. 2016</t>
  </si>
  <si>
    <t>Just Ramírez</t>
  </si>
  <si>
    <t>Dirección General de Recursos Humanos</t>
  </si>
  <si>
    <t>Unidad de Pediatría Avanzada SLP</t>
  </si>
  <si>
    <t>Centro de Salud Benimaclet</t>
  </si>
  <si>
    <t xml:space="preserve">Centro de Salud Salvador Pau </t>
  </si>
  <si>
    <t>Centro de Salud Serreria II</t>
  </si>
  <si>
    <t xml:space="preserve">Centre de Salut Serreria I </t>
  </si>
  <si>
    <t>Centro de Salud Malva-rosa</t>
  </si>
  <si>
    <t>Centro de Salud Trafalgar</t>
  </si>
  <si>
    <t xml:space="preserve">Centro de Salud Rep. Argentina </t>
  </si>
  <si>
    <t>Centro de Salud Natzaret</t>
  </si>
  <si>
    <t>Centro de Salud Campanar</t>
  </si>
  <si>
    <t>Centro de Salud Just Ramírez</t>
  </si>
  <si>
    <t xml:space="preserve">Centro de Salud Trinitat </t>
  </si>
  <si>
    <t>Centro de Salud Miguel Servet</t>
  </si>
  <si>
    <t xml:space="preserve">Centro de Salud Salvador Allende </t>
  </si>
  <si>
    <t xml:space="preserve">Centro de Salud Azucena de Benicalap </t>
  </si>
  <si>
    <t>Centro de Salud Juan XXIII</t>
  </si>
  <si>
    <t xml:space="preserve">Centro de Salud Nápoles y Sicilia </t>
  </si>
  <si>
    <t>Centro de Salud Guillem de Castro</t>
  </si>
  <si>
    <t xml:space="preserve">Centro de Salud Gil i Morte </t>
  </si>
  <si>
    <t>Centro de Salud Nou Moles</t>
  </si>
  <si>
    <t xml:space="preserve">Centro de Salud Fontsanta </t>
  </si>
  <si>
    <t>Centro de Salud Sant Isidre</t>
  </si>
  <si>
    <t xml:space="preserve">Centro de Salud Russafa </t>
  </si>
  <si>
    <t xml:space="preserve">Centro de Salud Luís Oliag-Monteolivete </t>
  </si>
  <si>
    <t>Centro de Salud Pare Jofré</t>
  </si>
  <si>
    <t>Centro de Salud Plaza Segovia</t>
  </si>
  <si>
    <t xml:space="preserve">Centro de Salud Ingeniero J. Benlloch </t>
  </si>
  <si>
    <t>Centro de Salud Font S. Lluís</t>
  </si>
  <si>
    <t xml:space="preserve">Centro de Salud Sant Marcel·lí </t>
  </si>
  <si>
    <t>Centro de Salud Castellar l'Oliverar</t>
  </si>
  <si>
    <t xml:space="preserve">Consultorio Xile </t>
  </si>
  <si>
    <t>Consultorio Vicente Brull</t>
  </si>
  <si>
    <t xml:space="preserve">Consultorio La Punta </t>
  </si>
  <si>
    <t>Consultorio Tendetes</t>
  </si>
  <si>
    <t xml:space="preserve">Consultorio Bilbao </t>
  </si>
  <si>
    <t xml:space="preserve">Consultorio Arquitecto Tolsà </t>
  </si>
  <si>
    <t>Consultorio Benifaraig</t>
  </si>
  <si>
    <t>Consultorio Carpesa</t>
  </si>
  <si>
    <t>Consultorio Borbotó</t>
  </si>
  <si>
    <t>Consultorio Poble Nou</t>
  </si>
  <si>
    <t>Consultorio Juan Llorens</t>
  </si>
  <si>
    <t>Consultorio Safranar</t>
  </si>
  <si>
    <t>Consultorio Carretera Artes</t>
  </si>
  <si>
    <t>Consultorio La Torre</t>
  </si>
  <si>
    <t>Consultorio Pinedo</t>
  </si>
  <si>
    <t>Consultorio El Palmar</t>
  </si>
  <si>
    <t>Consultorio Forn d'Alcedo</t>
  </si>
  <si>
    <t>Consultorio El Saler</t>
  </si>
  <si>
    <t>Consultorio El Perellonet</t>
  </si>
  <si>
    <t>Consultorio Luís Oliag</t>
  </si>
  <si>
    <t>Consultorio Barri de la Llum (Xirivella)</t>
  </si>
  <si>
    <t>Consultorio Terramelar (Paterna)</t>
  </si>
  <si>
    <t>Centro Salud Integrado Juan Llorens</t>
  </si>
  <si>
    <t>Hospital Universitario y Politécnico La Fe</t>
  </si>
  <si>
    <t>Centro Sanidad Exterior</t>
  </si>
  <si>
    <t>Fuente: Elaboración propia a partir del fichero de microdatos de la Encuesta de Salud de la Comunidad Valenciana 2016.</t>
  </si>
  <si>
    <t>4.2. Población de 16 y más años según autopercepción de la salud por edad. 2016</t>
  </si>
  <si>
    <t>4.3. Población de 16 y más años según autopercepción de la salud por distritos agregados. 2016</t>
  </si>
  <si>
    <t>4.6. Población de 16 y más años según consumo de tabaco. 2016</t>
  </si>
  <si>
    <t>4.7. Población de 16 y más años según actividad física en tiempo libre. 2016</t>
  </si>
  <si>
    <t>4.8. Población de 16 y más años según revisiones médicas periódicas (en los últimos 12 meses). 2016</t>
  </si>
  <si>
    <t>4.9. Población de 16 y más años según el grado de satisfacción con los servicios sanitarios públicos utilizados en los últimos 12 meses por sexo. 2016</t>
  </si>
  <si>
    <t>4.10. Población de 16 y más años según índice de masa corporal. 2016</t>
  </si>
  <si>
    <t>4.11. Población de 16 y más años según consumo de bebidas alcohólicas 2016</t>
  </si>
  <si>
    <t>ESO y equivalentes</t>
  </si>
  <si>
    <t>Bachillerato y FP</t>
  </si>
  <si>
    <t>Estudis universitaris</t>
  </si>
  <si>
    <t>Feines de la llar no remunerades</t>
  </si>
  <si>
    <t>Trabajo doméstico no remunerado</t>
  </si>
  <si>
    <t>Treballadores per compte propi</t>
  </si>
  <si>
    <t>Treballadores per compte alié</t>
  </si>
  <si>
    <t>Trabajadoras por cuenta propia</t>
  </si>
  <si>
    <t>Trabajadoras por cuenta ajena</t>
  </si>
  <si>
    <t>Según uso habitual de métodos anticonceptivos</t>
  </si>
  <si>
    <t>Sí</t>
  </si>
  <si>
    <t>No</t>
  </si>
  <si>
    <t>Según tipo de centro</t>
  </si>
  <si>
    <t>Público</t>
  </si>
  <si>
    <t>Casos por Departamento Salud Pública  y  RIESGO</t>
  </si>
  <si>
    <t>Tasas/100.000</t>
  </si>
  <si>
    <t>Otros proveedores sin internamiento</t>
  </si>
  <si>
    <t>Centro sanitario integrado</t>
  </si>
  <si>
    <t>Unidad de salud mental</t>
  </si>
  <si>
    <t>Consultas otros profesionales sanitarios</t>
  </si>
  <si>
    <t>Consultas médicas</t>
  </si>
  <si>
    <t>Medicina de Urgencias</t>
  </si>
  <si>
    <t>4.5. Población de 16 y más años según limitación para realizar actividades habituales en los últimos 6 meses. 2016</t>
  </si>
  <si>
    <t>Actividades (licencias ambientales)</t>
  </si>
  <si>
    <t>Otras (robos, escapes, cesiones...)</t>
  </si>
  <si>
    <t>≤ 19 años</t>
  </si>
  <si>
    <t>Medicina</t>
  </si>
  <si>
    <t>Celadores/as</t>
  </si>
  <si>
    <t>Anestesiología y reanimación</t>
  </si>
  <si>
    <t>Anatomía patológica</t>
  </si>
  <si>
    <t xml:space="preserve">Angiología y cirugía vascular </t>
  </si>
  <si>
    <t>Cirugía general y digestiva</t>
  </si>
  <si>
    <t>Cirugía ortopédica y traumatología</t>
  </si>
  <si>
    <t>Cirugía plástica y reparadora</t>
  </si>
  <si>
    <t>Cirugía torácica</t>
  </si>
  <si>
    <t>Cirugía pediátrica</t>
  </si>
  <si>
    <t>Endocrinología y nutrición</t>
  </si>
  <si>
    <t>Farmacia hospitalaria</t>
  </si>
  <si>
    <t>Documentación clínica y admisión</t>
  </si>
  <si>
    <t>Dermatología M-Q y venereología</t>
  </si>
  <si>
    <t>Hematología y hemoterapia</t>
  </si>
  <si>
    <t>Medicina familiar y comunitaria</t>
  </si>
  <si>
    <t>Medicina física y rehabilitación</t>
  </si>
  <si>
    <t>Medicina intensiva</t>
  </si>
  <si>
    <t>Medicina interna</t>
  </si>
  <si>
    <t xml:space="preserve">Medicina nuclear </t>
  </si>
  <si>
    <t>Medicina preventiva y salud pública</t>
  </si>
  <si>
    <t>Microbiología y parasitología</t>
  </si>
  <si>
    <t>Urgencias hospitalarias</t>
  </si>
  <si>
    <t>Ginecología y obstetricia</t>
  </si>
  <si>
    <t>Cirugía general y del aparato digestivo</t>
  </si>
  <si>
    <t>Centro de Transfusiones de València</t>
  </si>
  <si>
    <t>Difteria, Tétanos, Tos ferina acelular (DTPa)</t>
  </si>
  <si>
    <t>Haemophilus Influenzae tipus B (Hib)</t>
  </si>
  <si>
    <t>Meningitis C Conjugada (MEC)</t>
  </si>
  <si>
    <t>Sarampión, Paperas y Rubeola (SPR)</t>
  </si>
  <si>
    <t>Tétanos y Difteria adultos (TD)</t>
  </si>
  <si>
    <t>Hepatitis A (VHA)</t>
  </si>
  <si>
    <t>Hepatitis B (VHB)</t>
  </si>
  <si>
    <t>Papilomavirus (VPH)</t>
  </si>
  <si>
    <t>Polio inyectable (VPI)</t>
  </si>
  <si>
    <t>Neumococo 13 valente conjugada (NEU13VA)</t>
  </si>
  <si>
    <t>Meningitis B (MENINGOB)</t>
  </si>
  <si>
    <t>Neumococo 23 valente polisacárida (NEU23V)</t>
  </si>
  <si>
    <t>Fiebre Tifoidea Oral (TIFORAL)</t>
  </si>
  <si>
    <t>Fiebre Tifoidea Inyectable (TIFINY)</t>
  </si>
  <si>
    <t>Fiebre Amarilla (FAMAR)</t>
  </si>
  <si>
    <t>Encefalitis Japonesa (ENCJAP)</t>
  </si>
  <si>
    <t>Encefalitis Centroeuropea (ENCCEN)</t>
  </si>
  <si>
    <t>Difteria, Tétanos, Tos ferina acelular de baja carga (Tdpa)</t>
  </si>
  <si>
    <t>Meningitis Tetravalente Conjugada (MENACWY)</t>
  </si>
  <si>
    <t>Centro de diagnóstico / Laboratorio de análisis clínicos</t>
  </si>
  <si>
    <t>Ricardo Trenor</t>
  </si>
  <si>
    <t>Centro de Especialidades 
Ricardo Trenor</t>
  </si>
  <si>
    <t>Proyectos urbanos</t>
  </si>
  <si>
    <t>Legionella</t>
  </si>
  <si>
    <t>Internet / móvil</t>
  </si>
  <si>
    <t>&lt;18 años</t>
  </si>
  <si>
    <t>De 18 a 21 años</t>
  </si>
  <si>
    <t>Según sustancia principal</t>
  </si>
  <si>
    <t>Fuente: Dirección General de Asistencia Sanitaria. Conselleria de Sanidad Universal y Salud Pública.</t>
  </si>
  <si>
    <t>Según centro de notificación</t>
  </si>
  <si>
    <t>UCA (CS San Isidro)</t>
  </si>
  <si>
    <t>UCA (CE el Grao)</t>
  </si>
  <si>
    <t>UCA (CS Sant Marcel·lí)</t>
  </si>
  <si>
    <t>UCA (CS Guillem de Castro)</t>
  </si>
  <si>
    <t>UCA (CS Campanar)</t>
  </si>
  <si>
    <t>UA València (CS Trinitat)</t>
  </si>
  <si>
    <t>Proyecto Hombre València</t>
  </si>
  <si>
    <t>ARME València</t>
  </si>
  <si>
    <t>AVEX València</t>
  </si>
  <si>
    <t>Nota: UCA (Unidad de Conductas Adictivas), UA (Unidad de Alcohología), CE (Centro de Especialidades), CS (Centro de Salud).</t>
  </si>
  <si>
    <t>TAMEF 15-49 años</t>
  </si>
  <si>
    <t>TAMEF 15-44 años</t>
  </si>
  <si>
    <t>≥45 años</t>
  </si>
  <si>
    <t>Segons situació de convivència</t>
  </si>
  <si>
    <t xml:space="preserve">Según situación de convivencia </t>
  </si>
  <si>
    <t>Segons motiu de la IVE *</t>
  </si>
  <si>
    <t>Según motivo de la IVE *</t>
  </si>
  <si>
    <t>Hosp. Universitari i Politècnic La Fe</t>
  </si>
  <si>
    <t>Fuente: Catálogo Nacional de Hospitales. Ministerio de Sanidad.</t>
  </si>
  <si>
    <t>Hosp. Universitari Dr. Peset Aleixandre</t>
  </si>
  <si>
    <t>Hosp. Clínic Universitari de València</t>
  </si>
  <si>
    <t>Hosp. General Universitari de València</t>
  </si>
  <si>
    <t>Tipo de centro</t>
  </si>
  <si>
    <t>Media y larga estancia</t>
  </si>
  <si>
    <t>Especializado</t>
  </si>
  <si>
    <t>Org. Público</t>
  </si>
  <si>
    <t>Org. No Gubernamental</t>
  </si>
  <si>
    <t>Locales consultas externas</t>
  </si>
  <si>
    <t>Nota: Las consultas de cada una de las especialidades incluye las consultas infantiles.</t>
  </si>
  <si>
    <t>Cirugía General y Digestiva</t>
  </si>
  <si>
    <t>Radioterapia</t>
  </si>
  <si>
    <t>PAS l'Alguer</t>
  </si>
  <si>
    <t>PAS Campanar</t>
  </si>
  <si>
    <t>Hib</t>
  </si>
  <si>
    <t>Tdpa</t>
  </si>
  <si>
    <t>Mutuas y Servicios Prev. Riesgos Laborales</t>
  </si>
  <si>
    <t>Otros centros</t>
  </si>
  <si>
    <t>Nota: Se consideran fetos los nacidos muertos o que han muerto en las primeras 24 horas; párvulos los menores de 7 años y adultos los de 7 y más años.</t>
  </si>
  <si>
    <t>4.4. Población de 16 y más años según morbilidad crónica diagnosticada y sexo. 2016</t>
  </si>
  <si>
    <t>Nota: Personal a diciembre de 2020. Las categorías de Personal Sanitario Facultativo y Personal Sanitario Diplomado no incluyen personal en formación.</t>
  </si>
  <si>
    <t>Clínica García Sala</t>
  </si>
  <si>
    <t>Residencias Y Centros de Día</t>
  </si>
  <si>
    <t>Clínica Pediatra Gabi Ruiz</t>
  </si>
  <si>
    <t>Actuaciones en vía pública</t>
  </si>
  <si>
    <t>Desratización</t>
  </si>
  <si>
    <t>Desinsectación</t>
  </si>
  <si>
    <t>Actuaciones en locales municipales</t>
  </si>
  <si>
    <t>Otros edificios municipales</t>
  </si>
  <si>
    <t>Agua de abastecimiento de la red de València</t>
  </si>
  <si>
    <t>Agua de otros abastecimientos y pozos</t>
  </si>
  <si>
    <t>Agua de piscinas</t>
  </si>
  <si>
    <t>Campaña de Fallas</t>
  </si>
  <si>
    <t>Campaña Feria de Navidad</t>
  </si>
  <si>
    <t>Visitas programadas</t>
  </si>
  <si>
    <t>Visitas no programadas</t>
  </si>
  <si>
    <t>Eventos</t>
  </si>
  <si>
    <t>Muestras de alimentos</t>
  </si>
  <si>
    <t>Notificaciones a la red de alerta SCIRI</t>
  </si>
  <si>
    <t>Ocupación vía pública, eventos, etc.</t>
  </si>
  <si>
    <t>Libros de registro diligenciados de tatuajes, piercings y micro pigmentación</t>
  </si>
  <si>
    <t>Torres de refrigeración</t>
  </si>
  <si>
    <t>Piscinas</t>
  </si>
  <si>
    <t>Gimnasios</t>
  </si>
  <si>
    <t>Hoteles</t>
  </si>
  <si>
    <t>Spas / Jacuzzis</t>
  </si>
  <si>
    <t>Centro Habilitado Ernest Lluch</t>
  </si>
  <si>
    <t>2.1. Centros, servicios y establecimientos sanitarios de la ciudad de València. 2022</t>
  </si>
  <si>
    <t>Nota: Centros, servicios y establecimientos sanitarios de la ciudad de València inscritos en el Registro Autonómico hasta el 01/01/2022.</t>
  </si>
  <si>
    <t>2.2. Recursos sanitarios públicos en la ciudad de València por distrito. 2022</t>
  </si>
  <si>
    <t>2.3. Recursos sanitarios privados en la ciudad de València por distrito. 2022</t>
  </si>
  <si>
    <t>2.4. Centros hospitalarios. 2022</t>
  </si>
  <si>
    <t>Nota: Fecha de referencía 31/12/2021.</t>
  </si>
  <si>
    <t>2.5. Centros hospitalarios. Equipamiento Sanitario. 2021</t>
  </si>
  <si>
    <t>Nota: Los datos corresponden a diciembre de 2021.</t>
  </si>
  <si>
    <t>2.6. Centros hospitalarios. Personal. 2021</t>
  </si>
  <si>
    <t>2.7. Centros hospitalarios. Personal médico facultativo especialista según especialidad. 2021</t>
  </si>
  <si>
    <t>Nota: Personal a diciembre de 2021.</t>
  </si>
  <si>
    <t>Cirugía cardiovascular</t>
  </si>
  <si>
    <t>Cirugía maxilofacial y estomatología</t>
  </si>
  <si>
    <t>Inmunología</t>
  </si>
  <si>
    <t>2.8. Centros hospitalarios. Hospitalizaciones. 2021</t>
  </si>
  <si>
    <t>2.9. Centros hospitalarios. Urgencias. 2021</t>
  </si>
  <si>
    <t>Medicina Familiar y Comunitaria</t>
  </si>
  <si>
    <t>Medicina Atención Continuada</t>
  </si>
  <si>
    <t>Matronas</t>
  </si>
  <si>
    <t>Enfermería Atención Continuada</t>
  </si>
  <si>
    <t>Presencial / Telefónica</t>
  </si>
  <si>
    <t>Domiciliaria</t>
  </si>
  <si>
    <t>% Derivación a atención especializada</t>
  </si>
  <si>
    <t>Nota: Personal a diciembre de 2021. Las categorías de Personal Sanitario Facultativo y Personal Sanitario Diplomado no incluyen personal en formación.</t>
  </si>
  <si>
    <t>Dirección General de Salud Pública y Adicciones</t>
  </si>
  <si>
    <t>Dirección General de Investigación y Alta Inspección Sanitaria</t>
  </si>
  <si>
    <t>Dirección General de Régimen Económico e Infraestructuras</t>
  </si>
  <si>
    <t>Según nivel de estudios</t>
  </si>
  <si>
    <t>Segons situació laboral</t>
  </si>
  <si>
    <t>Según situación laboral</t>
  </si>
  <si>
    <t>Nota: (*) Población del Padrón Municipal de Habitantes a 01/01/2022</t>
  </si>
  <si>
    <t>Coronavirus</t>
  </si>
  <si>
    <t>6.1. Inhumaciones efectuadas por sexo, superficie y zonas ajardinadas en cementerios. 2021</t>
  </si>
  <si>
    <t>Fuente: Servicio de Cementerios y Servicios Funerarios. Ayuntamiento de València.</t>
  </si>
  <si>
    <t>6.2. Inhumaciones efectuadas por grupos de edad y sexo. 2021</t>
  </si>
  <si>
    <t>6.3. Incineraciones efectuadas por grupos de edad. 2021</t>
  </si>
  <si>
    <t>6.4. Inhumaciones e incineraciones efectuadas por meses. 2021</t>
  </si>
  <si>
    <t>7. DIAGNÓSTICO DE CASOS DE COVID-19 Y MORTALIDAD ASOCIADA</t>
  </si>
  <si>
    <t>España</t>
  </si>
  <si>
    <t>Casos diagnosticados</t>
  </si>
  <si>
    <t>Defunciones</t>
  </si>
  <si>
    <t>Número de defunciones</t>
  </si>
  <si>
    <t>Nota: Casos de COVID-19 confirmados por prueba diagnóstica y defunciones con infección por SARS-CoV-2 desde el 31/01/2020.</t>
  </si>
  <si>
    <t>Fuente: Conselleria de Sanidad Universal y Salud Pública. Ministerio de Sanidad.</t>
  </si>
  <si>
    <t>Nota: SCIRI (Sistema Coordinado de Intercambio de Información) de la Agencia Española de Seguridad Alimentaria y Nutrición. Campaña de fallas 2021: Del 1 al 5 de septiembre.</t>
  </si>
  <si>
    <t>Nota: (-) A consecuencia del estado de alarma declarado por la pandemia COVID-19, no se realizaron controles extraordinarios en Navidad 2021.</t>
  </si>
  <si>
    <t>Fuente: Servicio de Sanidad y Consumo. Ayuntamiento de València</t>
  </si>
  <si>
    <t>Nota: No se incluyen los 148 restos incinerados durante el 2021.</t>
  </si>
  <si>
    <t>Centro de Salud Benimàmet</t>
  </si>
  <si>
    <t>Consultorio l'Alguer</t>
  </si>
  <si>
    <t>7.1. Casos de COVID-19 y defunciones con infección por SARS-CoV-2. 2020-2021</t>
  </si>
  <si>
    <t>Acumulado el 28/12/2020</t>
  </si>
  <si>
    <t>Acumulado el 29/12/2021</t>
  </si>
  <si>
    <t>3.1. Defunciones según causa (XXI grandes grupos de la CIE-10) según sexo. 2020</t>
  </si>
  <si>
    <t>I. Enfermedades infecciosas y parasitarias</t>
  </si>
  <si>
    <t>Covid-19 (identificado o sospechoso)</t>
  </si>
  <si>
    <t xml:space="preserve"> II. Tumores</t>
  </si>
  <si>
    <t xml:space="preserve"> V. Trastornos mentales y del comportamiento</t>
  </si>
  <si>
    <t xml:space="preserve"> VI. VII y VIII. Enfermedades del sistema nervioso y de los órganos de los sentidos</t>
  </si>
  <si>
    <t xml:space="preserve"> IX. Enfermedades del sistema circulatorio</t>
  </si>
  <si>
    <t xml:space="preserve"> X. Enfermedades del sistema respiratorio</t>
  </si>
  <si>
    <t xml:space="preserve"> XI. Enfermedades del sistema digestivo</t>
  </si>
  <si>
    <t xml:space="preserve"> XII. Enfermedades de la piel y tejido subcutáneo</t>
  </si>
  <si>
    <t xml:space="preserve"> XIII. Enfermedades del sistema osteomuscular y del tejido conjuntivo</t>
  </si>
  <si>
    <t xml:space="preserve"> XIV. Enfermedades del sistema genitourinario</t>
  </si>
  <si>
    <t xml:space="preserve"> XV. Embarazo, parte y puerperio</t>
  </si>
  <si>
    <t xml:space="preserve"> XVI. Afecciones originadas en el periodo perinatal</t>
  </si>
  <si>
    <t xml:space="preserve"> XVII. Malformaciones congénitas, deformidades y anomalías cromosómicas</t>
  </si>
  <si>
    <t xml:space="preserve"> XVIII. Síntomas, signos y hallazgos anormales clínicos y del laboratorio, no clasificados en otra parte</t>
  </si>
  <si>
    <t xml:space="preserve"> XX. Causas externas de mortalidad</t>
  </si>
  <si>
    <t xml:space="preserve"> III. Enfermedades de la sangre y órganos hematopoyéticos, y trastornos del mecanismo inmunidad</t>
  </si>
  <si>
    <t xml:space="preserve"> IV. Enfermedades endocrinas, nutricionales y metabólicas</t>
  </si>
  <si>
    <t>00A. Covid-19 virus identificado</t>
  </si>
  <si>
    <t>00B. Covid-19 virus no identificado (sospechoso)</t>
  </si>
  <si>
    <t>3.2. Defunciones según causa (102 causas CIE-10) según sexo. 2020</t>
  </si>
  <si>
    <t>3.3. Defunciones según causa (XXI grandes grupos de la CIE-10) según sexo y grupos de edad. 2020</t>
  </si>
  <si>
    <t>Según número de hijos/as vivas</t>
  </si>
  <si>
    <t>Tuberculosis respiratoria</t>
  </si>
  <si>
    <t>Otras tuberculosis</t>
  </si>
  <si>
    <t>Meningitis tuberculosa</t>
  </si>
  <si>
    <t>Encefalitis transmitida por garrapatas</t>
  </si>
  <si>
    <t>Fiebre por virus del Nilo Occidental</t>
  </si>
  <si>
    <t>Hepatitis C</t>
  </si>
  <si>
    <t>5.1. Enfermedades de notificación obligatoria. Número de casos y tasas por 100.000 habitantes. 2021</t>
  </si>
  <si>
    <t>5. ENFERMEDADES DE NOTIFICACIÓN OBLIGATORIA</t>
  </si>
  <si>
    <t>Hombres</t>
  </si>
  <si>
    <t>Nota: (*) Población calculada a 01/07/2021 como semisuma de la población registrada en el Padrón Municipal de Habitantes a 1 de enero de 2021 y 2022.</t>
  </si>
  <si>
    <t>Hosp. Quirónsalud València</t>
  </si>
  <si>
    <t>Hosp. La Salud</t>
  </si>
  <si>
    <t>Hosp. 9 de Octubre</t>
  </si>
  <si>
    <t>Hosp. Vithas Valencia Consuelo</t>
  </si>
  <si>
    <t>Fund. Instituto Valenciano de Oncología</t>
  </si>
  <si>
    <t>RMN</t>
  </si>
  <si>
    <t>MAMO</t>
  </si>
  <si>
    <t>1. Enfermedades y trastornos del sistema nervioso</t>
  </si>
  <si>
    <t>2. Enfermedades y trastornos del ojo</t>
  </si>
  <si>
    <t>4. Enfermedades y trastornos del sistema respiratorio</t>
  </si>
  <si>
    <t>5. Enfermedades y trastornos del sistema circulatorio</t>
  </si>
  <si>
    <t>6. Enfermedades y trastornos del sistema digestivo</t>
  </si>
  <si>
    <t>7. Enfermedades y trastornos del sistema hepatobiliar y páncreas</t>
  </si>
  <si>
    <t>8. Enfermedades y trastornos del sistema musculoesquelético y tejido conectivo</t>
  </si>
  <si>
    <t>11. Enfermedades y trastornos del riñón y vías urinarias</t>
  </si>
  <si>
    <t>14. Embarazo, parto y puerperio</t>
  </si>
  <si>
    <t>13. Enfermedades y trastornos del sistema reproductor femenino</t>
  </si>
  <si>
    <t>12. Enfermedades y trastornos del sistema reproductor masculino</t>
  </si>
  <si>
    <t>10. Enfermedades y trastornos endocrinos, nutricionales y metabólicos</t>
  </si>
  <si>
    <t>9. Enfermedades y trastornos de la piel, del tejido subcutáneo y de la mama</t>
  </si>
  <si>
    <t>16. Enfermedades y trastornos de la sangre, del sistema hematopoyético y del sistema inmunitario</t>
  </si>
  <si>
    <t>22. Quemaduras</t>
  </si>
  <si>
    <t>24. Infecciones por el Virus de la Inmunodeficiencia Humana</t>
  </si>
  <si>
    <t>3. Enfermedades y trastornos del oído, nariz, boca y faringe</t>
  </si>
  <si>
    <t>18. Enfermedades infecciosas</t>
  </si>
  <si>
    <t>17. Trastornos mieloproliferativos y neoplasias mal diferenciadas</t>
  </si>
  <si>
    <t>19. Trastornos mentales</t>
  </si>
  <si>
    <t>15. Recién nacidos y neonatos con patología originada en el periodo neonatal</t>
  </si>
  <si>
    <t>20. Consumo de alcohol/drogas y trastornos orgánicos mentales inducidos</t>
  </si>
  <si>
    <t>21. Heridas, envenenamientos y efectos tóxicos de fármacos</t>
  </si>
  <si>
    <t>23. Otras causas de atención sanitaria</t>
  </si>
  <si>
    <t>25. Politraumatismos</t>
  </si>
  <si>
    <t>Pare Jofre</t>
  </si>
  <si>
    <t>Nota: Incluye el Hospital Clínico Universitario, Arnau de Vilanova, Universitario y Politécnico La Fe, General Universitario y Universitario Doctor Peset.</t>
  </si>
  <si>
    <t>2.11. Centros hospitalarios. Ingresos hospitalarios según edad, sexo y centro. 2021</t>
  </si>
  <si>
    <t>0 años</t>
  </si>
  <si>
    <t>De 1 a 14 años</t>
  </si>
  <si>
    <t>De 15 a 44 años</t>
  </si>
  <si>
    <t>De 45 a 64 años</t>
  </si>
  <si>
    <t>De 65 a 74 años</t>
  </si>
  <si>
    <t>De 75 o más</t>
  </si>
  <si>
    <t>Residentes en València</t>
  </si>
  <si>
    <t>No residentes en València</t>
  </si>
  <si>
    <t>2.12. Centros hospitalarios. Ingresos hospitalarios según lugar de residencia y sexo. 2021</t>
  </si>
  <si>
    <t>Unidad de corta estancia</t>
  </si>
  <si>
    <t>Unidad médica de larga estancia</t>
  </si>
  <si>
    <t>Unidad trastornos alimentarios</t>
  </si>
  <si>
    <t>Unidad de convalecencia</t>
  </si>
  <si>
    <t>Unidad de daño cerebral</t>
  </si>
  <si>
    <t>Cuidados paliativos</t>
  </si>
  <si>
    <t>Unidad de toxicomanías</t>
  </si>
  <si>
    <t>Otra atención especializada</t>
  </si>
  <si>
    <t>Medicina Nuclear / Curie-terapia</t>
  </si>
  <si>
    <t>Hospital de campaña (COVID)</t>
  </si>
  <si>
    <t>2.17. Centros Hospitalarios. Consultas Externas. Primeras Consultas. 2021</t>
  </si>
  <si>
    <t>2.16. Centros hospitalarios. Estancias hospitalarias medias según categoría diagnóstica mayor (CMD) y centro. 2021</t>
  </si>
  <si>
    <t>2.15. Centros hospitalarios. Altas hospitalarias según categoría diagnóstica mayor (CMD) y centro. 2021</t>
  </si>
  <si>
    <t>2.14. Centros hospitalarios. Altas hospitalarias y estancia media según categoría diagnóstica mayor (CMD). 2021</t>
  </si>
  <si>
    <t>2.10. Centros hospitalarios. Intervenciones quirúrgicas por tipo de programación. 2021</t>
  </si>
  <si>
    <t>Puestos médico-quirúrgicos hosp. día</t>
  </si>
  <si>
    <t>2.18. Centros Hospitalarios. Consultas Externas. Consultas sucesivas. 2021</t>
  </si>
  <si>
    <t>Ginecología</t>
  </si>
  <si>
    <t>Medicina digestiva</t>
  </si>
  <si>
    <t>Obstetricia</t>
  </si>
  <si>
    <t>Cirugía general y disgestiva</t>
  </si>
  <si>
    <t>2.21. Centros de Especialidades y Centros Sanitarios Integrados. Primeras Consultas según especialidad y centro. 2021</t>
  </si>
  <si>
    <t>2.22. Centros de Especialidades y Centros Sanitarios Integrados. Consultas sucesivas según especialidad y centro. 2021</t>
  </si>
  <si>
    <t>2.20. Centros de Especialidades y Centros Sanitarios Integrados. Personal facultativo especialista según especialidad y centro. 2021</t>
  </si>
  <si>
    <t>Unidad trastornos del sueño</t>
  </si>
  <si>
    <t>Riesgos laborales</t>
  </si>
  <si>
    <t>2.13. Centros hospitalarios. Ingresos hospitalarios según servicio de ingreso y centro. 2021</t>
  </si>
  <si>
    <t>2.33. Población residente en la ciudad en tratamiento por consumo de drogas y otras adicciones. 2021</t>
  </si>
  <si>
    <t>2.34. Oficinas de farmacia por distrito. 2022</t>
  </si>
  <si>
    <t>2.32. Interrupciones voluntarias del embarazo a mujeres residentes en València. 2021</t>
  </si>
  <si>
    <t>2.31. Otras asistencias. Personal. 2021</t>
  </si>
  <si>
    <t>2.30. Centros de atención primaria. Consultorios. Personal. 2021</t>
  </si>
  <si>
    <t>2.29. Centros de atención primaria. Consultorios. Indicadores de actividad según especialidad. 2021</t>
  </si>
  <si>
    <t>2.28. Centros de atención primaria. Consultorios. Consultas según especialidad y lugar. 2021</t>
  </si>
  <si>
    <t>2.27. Centros de atención primaria. Consultorios. Consultas según especialidad y orden. 2021</t>
  </si>
  <si>
    <t>2.26. Centros de atención primaria. Centros de Salud. Personal. 2021</t>
  </si>
  <si>
    <t>2.25. Centros de atención primaria. Centros de Salud. Indicadores de actividad según especialidad. 2021</t>
  </si>
  <si>
    <t>2.24. Centros de atención primaria. Centros de Salud. Consultas según especialidad y lugar. 2021</t>
  </si>
  <si>
    <t>2.23. Centros de atención primaria. Centros de Salud. Consultas según especialidad y orden. 2021</t>
  </si>
  <si>
    <t>Enfermería gestión de casos complejos</t>
  </si>
  <si>
    <t>Resto Enfermería Primaria</t>
  </si>
  <si>
    <t>Presencial</t>
  </si>
  <si>
    <t>Telefónica</t>
  </si>
  <si>
    <t>Enfermería gestión casos complejos</t>
  </si>
  <si>
    <t>Liberación (sólo silvestres)</t>
  </si>
  <si>
    <t>Recuperación</t>
  </si>
  <si>
    <t>Traslado otros centros</t>
  </si>
  <si>
    <t>Unidad corta estancia</t>
  </si>
  <si>
    <t>Unidad hospitalización a domicilio</t>
  </si>
  <si>
    <t>Unidad de reproducción humana asistida</t>
  </si>
  <si>
    <t>Medicina del trabajo / Protección radiológica</t>
  </si>
  <si>
    <t>Personal auxiliar</t>
  </si>
  <si>
    <t>Personal en formación</t>
  </si>
  <si>
    <t>Nota: Personal a diciembre de 2021. SAMU (Servicio de Atención Médica de Urgencia), SES (Servicio de Emergencias Sanitarias), CICU (Centro de Información y Coordinación de Urgencias)</t>
  </si>
  <si>
    <t>Consultorio Dr. Gustavo Fontes</t>
  </si>
  <si>
    <t>Residencias y Centros de Día</t>
  </si>
  <si>
    <t>COVID</t>
  </si>
  <si>
    <t>Primera dosis</t>
  </si>
  <si>
    <t>Segunda dosis</t>
  </si>
  <si>
    <t>Tercera dosis</t>
  </si>
  <si>
    <t>Cuarta dosis</t>
  </si>
  <si>
    <t>Primera dosis adulto</t>
  </si>
  <si>
    <t>Segunda dosis adulto</t>
  </si>
  <si>
    <t>Tercera dosis adulto</t>
  </si>
  <si>
    <t>Cuarta dosis adulto</t>
  </si>
  <si>
    <t>1.9. Inspección higiénico-sanitaria de locales públicos y viviendas. 2021</t>
  </si>
  <si>
    <t>1.8. Análisis de alimentos. 2021</t>
  </si>
  <si>
    <t>1.7. Análisis de aguas. 2021</t>
  </si>
  <si>
    <t>1.6. Desinfección, desinsectación y desratización según actividad del local. 2021</t>
  </si>
  <si>
    <t>1.5. Animales recogidos. 2021</t>
  </si>
  <si>
    <t>AVIFAUNA</t>
  </si>
  <si>
    <t>Fuente: Centro Municipal de adopción de animales de València - València adopta (MODEPRAN). Centro Municipal de acogida de avifauna urbana y animales exóticos (AVIFAUNA).</t>
  </si>
  <si>
    <t>1.4. Vacunaciones realizadas en centros de la ciudad según tipo de centro y tipo de vacuna. 2021</t>
  </si>
  <si>
    <t>1.3. Vacunaciones realizadas en centros de la ciudad según tipo de vacuna y dosis. 2021</t>
  </si>
  <si>
    <t>NEUMO</t>
  </si>
  <si>
    <t>Revacuna-ción</t>
  </si>
  <si>
    <t>1.2. Vacunaciones realizadas en centros de la ciudad según tipo de centro y tipo de vacuna. 2020</t>
  </si>
  <si>
    <t>Revacuna-ción adulto</t>
  </si>
  <si>
    <t>1.1. Vacunaciones realizadas en centros de la ciudad según tipo de vacuna y dosis. 2020</t>
  </si>
  <si>
    <t>2.19. Centros de Especialidades y Centros Sanitarios Integrados. Personal según centro.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</si>
</sst>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_-* #,##0.00\ [$€]_-;\-* #,##0.00\ [$€]_-;_-* &quot;-&quot;??\ [$€]_-;_-@_-"/>
  </numFmts>
  <fonts count="2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sz val="10"/>
      <name val="Times New Roman"/>
      <family val="1"/>
    </font>
    <font>
      <b/>
      <sz val="10"/>
      <color indexed="9"/>
      <name val="Times New Roman"/>
      <family val="1"/>
    </font>
    <font>
      <i/>
      <sz val="8"/>
      <name val="Times New Roman"/>
      <family val="1"/>
    </font>
    <font>
      <sz val="10"/>
      <color indexed="8"/>
      <name val="Times New Roman"/>
      <family val="1"/>
    </font>
    <font>
      <sz val="10"/>
      <color indexed="10"/>
      <name val="Times New Roman"/>
      <family val="1"/>
    </font>
    <font>
      <sz val="8"/>
      <name val="Times New Roman"/>
      <family val="1"/>
    </font>
    <font>
      <i/>
      <sz val="10"/>
      <name val="Times New Roman"/>
      <family val="1"/>
    </font>
    <font>
      <sz val="10"/>
      <color indexed="9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0"/>
      <color rgb="FFFF0000"/>
      <name val="Arial"/>
      <family val="2"/>
    </font>
    <font>
      <b/>
      <sz val="10"/>
      <color indexed="8"/>
      <name val="Times New Roman"/>
      <family val="1"/>
    </font>
    <font>
      <sz val="11"/>
      <name val="Times New Roman"/>
      <family val="1"/>
    </font>
    <font>
      <b/>
      <sz val="10"/>
      <color rgb="FFFFFFFF"/>
      <name val="Times New Roman"/>
      <family val="1"/>
    </font>
    <font>
      <sz val="11"/>
      <color theme="1"/>
      <name val="Calibri"/>
      <family val="2"/>
    </font>
    <font>
      <sz val="11"/>
      <color indexed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7"/>
        <bgColor indexed="8"/>
      </patternFill>
    </fill>
    <fill>
      <patternFill patternType="solid">
        <fgColor rgb="FFE2F1FE"/>
        <bgColor indexed="64"/>
      </patternFill>
    </fill>
    <fill>
      <patternFill patternType="solid">
        <fgColor rgb="FF64B4FA"/>
        <bgColor rgb="FF000000"/>
      </patternFill>
    </fill>
    <fill>
      <patternFill patternType="solid">
        <fgColor rgb="FFE2F1FE"/>
        <bgColor rgb="FF00000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167" fontId="1" fillId="0" borderId="0" applyFont="0" applyFill="0" applyBorder="0" applyAlignment="0" applyProtection="0"/>
    <xf numFmtId="0" fontId="16" fillId="0" borderId="0"/>
    <xf numFmtId="0" fontId="17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0" fontId="24" fillId="0" borderId="0"/>
  </cellStyleXfs>
  <cellXfs count="271">
    <xf numFmtId="0" fontId="0" fillId="0" borderId="0" xfId="0"/>
    <xf numFmtId="0" fontId="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left" indent="1"/>
    </xf>
    <xf numFmtId="0" fontId="4" fillId="0" borderId="0" xfId="0" applyFont="1"/>
    <xf numFmtId="0" fontId="5" fillId="0" borderId="0" xfId="0" applyFont="1"/>
    <xf numFmtId="0" fontId="4" fillId="0" borderId="0" xfId="0" applyFont="1" applyFill="1"/>
    <xf numFmtId="0" fontId="6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indent="1"/>
    </xf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4" fillId="3" borderId="0" xfId="0" applyFont="1" applyFill="1" applyAlignment="1">
      <alignment horizontal="left" indent="1"/>
    </xf>
    <xf numFmtId="3" fontId="4" fillId="3" borderId="0" xfId="0" applyNumberFormat="1" applyFont="1" applyFill="1"/>
    <xf numFmtId="0" fontId="4" fillId="3" borderId="0" xfId="0" applyFont="1" applyFill="1" applyBorder="1" applyAlignment="1">
      <alignment horizontal="left" indent="1"/>
    </xf>
    <xf numFmtId="0" fontId="10" fillId="0" borderId="0" xfId="0" applyFont="1" applyFill="1"/>
    <xf numFmtId="3" fontId="10" fillId="0" borderId="0" xfId="0" applyNumberFormat="1" applyFont="1" applyFill="1"/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right"/>
    </xf>
    <xf numFmtId="3" fontId="4" fillId="0" borderId="0" xfId="0" applyNumberFormat="1" applyFont="1"/>
    <xf numFmtId="0" fontId="10" fillId="0" borderId="0" xfId="0" applyFont="1"/>
    <xf numFmtId="3" fontId="4" fillId="0" borderId="0" xfId="0" applyNumberFormat="1" applyFont="1" applyAlignment="1">
      <alignment horizontal="right"/>
    </xf>
    <xf numFmtId="0" fontId="9" fillId="2" borderId="0" xfId="0" applyFont="1" applyFill="1" applyAlignment="1">
      <alignment horizontal="left"/>
    </xf>
    <xf numFmtId="3" fontId="4" fillId="0" borderId="0" xfId="0" applyNumberFormat="1" applyFont="1" applyFill="1" applyAlignment="1">
      <alignment horizontal="right"/>
    </xf>
    <xf numFmtId="3" fontId="4" fillId="3" borderId="0" xfId="0" applyNumberFormat="1" applyFont="1" applyFill="1" applyAlignment="1">
      <alignment horizontal="right"/>
    </xf>
    <xf numFmtId="3" fontId="10" fillId="0" borderId="0" xfId="0" applyNumberFormat="1" applyFont="1"/>
    <xf numFmtId="0" fontId="4" fillId="0" borderId="0" xfId="0" applyFont="1" applyFill="1" applyBorder="1"/>
    <xf numFmtId="0" fontId="6" fillId="0" borderId="0" xfId="0" applyFont="1" applyFill="1" applyBorder="1"/>
    <xf numFmtId="0" fontId="9" fillId="2" borderId="0" xfId="0" applyFont="1" applyFill="1" applyBorder="1"/>
    <xf numFmtId="0" fontId="4" fillId="3" borderId="0" xfId="0" applyFont="1" applyFill="1" applyBorder="1"/>
    <xf numFmtId="0" fontId="10" fillId="0" borderId="0" xfId="0" applyFont="1" applyFill="1" applyBorder="1"/>
    <xf numFmtId="0" fontId="4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4" fillId="0" borderId="0" xfId="0" applyFont="1" applyFill="1" applyBorder="1" applyAlignment="1">
      <alignment horizontal="right"/>
    </xf>
    <xf numFmtId="3" fontId="4" fillId="0" borderId="0" xfId="0" quotePrefix="1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right"/>
    </xf>
    <xf numFmtId="0" fontId="11" fillId="0" borderId="0" xfId="4" applyFont="1" applyFill="1" applyBorder="1" applyAlignment="1">
      <alignment horizontal="left"/>
    </xf>
    <xf numFmtId="0" fontId="11" fillId="4" borderId="0" xfId="4" applyFont="1" applyFill="1" applyBorder="1" applyAlignment="1">
      <alignment horizontal="left"/>
    </xf>
    <xf numFmtId="0" fontId="4" fillId="3" borderId="0" xfId="0" applyFont="1" applyFill="1" applyBorder="1" applyAlignment="1">
      <alignment horizontal="right"/>
    </xf>
    <xf numFmtId="3" fontId="4" fillId="3" borderId="0" xfId="0" quotePrefix="1" applyNumberFormat="1" applyFont="1" applyFill="1" applyBorder="1" applyAlignment="1">
      <alignment horizontal="right"/>
    </xf>
    <xf numFmtId="0" fontId="10" fillId="0" borderId="0" xfId="0" applyFont="1" applyBorder="1"/>
    <xf numFmtId="3" fontId="9" fillId="2" borderId="0" xfId="0" applyNumberFormat="1" applyFont="1" applyFill="1" applyAlignment="1">
      <alignment horizontal="right" wrapText="1"/>
    </xf>
    <xf numFmtId="0" fontId="10" fillId="0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0" xfId="0" applyFont="1" applyFill="1"/>
    <xf numFmtId="0" fontId="10" fillId="0" borderId="0" xfId="0" applyFont="1" applyAlignment="1">
      <alignment horizontal="left"/>
    </xf>
    <xf numFmtId="4" fontId="4" fillId="0" borderId="0" xfId="0" applyNumberFormat="1" applyFont="1" applyFill="1" applyAlignment="1">
      <alignment horizontal="right"/>
    </xf>
    <xf numFmtId="4" fontId="4" fillId="3" borderId="0" xfId="0" applyNumberFormat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0" fontId="9" fillId="2" borderId="0" xfId="0" applyNumberFormat="1" applyFont="1" applyFill="1" applyAlignment="1">
      <alignment horizontal="right" wrapText="1"/>
    </xf>
    <xf numFmtId="2" fontId="4" fillId="3" borderId="0" xfId="0" applyNumberFormat="1" applyFont="1" applyFill="1"/>
    <xf numFmtId="164" fontId="4" fillId="0" borderId="0" xfId="0" applyNumberFormat="1" applyFont="1" applyFill="1" applyAlignment="1">
      <alignment horizontal="right"/>
    </xf>
    <xf numFmtId="3" fontId="9" fillId="2" borderId="0" xfId="0" applyNumberFormat="1" applyFont="1" applyFill="1" applyAlignment="1">
      <alignment horizontal="right"/>
    </xf>
    <xf numFmtId="3" fontId="4" fillId="3" borderId="0" xfId="0" quotePrefix="1" applyNumberFormat="1" applyFont="1" applyFill="1" applyAlignment="1">
      <alignment horizontal="right"/>
    </xf>
    <xf numFmtId="3" fontId="4" fillId="0" borderId="0" xfId="0" applyNumberFormat="1" applyFont="1" applyFill="1" applyAlignment="1"/>
    <xf numFmtId="3" fontId="4" fillId="0" borderId="0" xfId="0" quotePrefix="1" applyNumberFormat="1" applyFont="1" applyFill="1" applyAlignment="1">
      <alignment horizontal="right"/>
    </xf>
    <xf numFmtId="3" fontId="4" fillId="0" borderId="0" xfId="0" applyNumberFormat="1" applyFont="1" applyFill="1" applyBorder="1"/>
    <xf numFmtId="3" fontId="9" fillId="2" borderId="0" xfId="0" applyNumberFormat="1" applyFont="1" applyFill="1" applyBorder="1"/>
    <xf numFmtId="3" fontId="4" fillId="3" borderId="0" xfId="0" applyNumberFormat="1" applyFont="1" applyFill="1" applyBorder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indent="2"/>
    </xf>
    <xf numFmtId="0" fontId="4" fillId="3" borderId="0" xfId="0" applyFont="1" applyFill="1" applyAlignment="1">
      <alignment horizontal="left" indent="2"/>
    </xf>
    <xf numFmtId="0" fontId="11" fillId="4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quotePrefix="1" applyFont="1" applyAlignment="1">
      <alignment horizontal="right"/>
    </xf>
    <xf numFmtId="0" fontId="9" fillId="2" borderId="0" xfId="0" quotePrefix="1" applyFont="1" applyFill="1" applyAlignment="1">
      <alignment horizontal="right"/>
    </xf>
    <xf numFmtId="0" fontId="4" fillId="0" borderId="0" xfId="0" applyFont="1" applyFill="1" applyAlignment="1"/>
    <xf numFmtId="0" fontId="4" fillId="3" borderId="0" xfId="0" applyFont="1" applyFill="1" applyAlignment="1"/>
    <xf numFmtId="0" fontId="8" fillId="0" borderId="0" xfId="0" applyFont="1" applyBorder="1"/>
    <xf numFmtId="0" fontId="4" fillId="0" borderId="0" xfId="0" quotePrefix="1" applyFont="1" applyFill="1" applyAlignment="1">
      <alignment horizontal="right"/>
    </xf>
    <xf numFmtId="3" fontId="4" fillId="3" borderId="0" xfId="0" applyNumberFormat="1" applyFont="1" applyFill="1" applyAlignment="1">
      <alignment horizontal="left" indent="1"/>
    </xf>
    <xf numFmtId="166" fontId="4" fillId="3" borderId="0" xfId="5" applyNumberFormat="1" applyFont="1" applyFill="1" applyAlignment="1">
      <alignment horizontal="right"/>
    </xf>
    <xf numFmtId="166" fontId="4" fillId="0" borderId="0" xfId="5" applyNumberFormat="1" applyFont="1" applyFill="1" applyAlignment="1">
      <alignment horizontal="right"/>
    </xf>
    <xf numFmtId="0" fontId="4" fillId="0" borderId="0" xfId="4" applyFont="1" applyFill="1" applyBorder="1" applyAlignment="1">
      <alignment horizontal="left"/>
    </xf>
    <xf numFmtId="0" fontId="4" fillId="4" borderId="0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Fill="1" applyBorder="1" applyAlignment="1"/>
    <xf numFmtId="0" fontId="10" fillId="0" borderId="0" xfId="0" applyFont="1" applyFill="1" applyAlignment="1"/>
    <xf numFmtId="0" fontId="4" fillId="0" borderId="0" xfId="0" applyFont="1" applyAlignment="1">
      <alignment horizontal="left"/>
    </xf>
    <xf numFmtId="0" fontId="14" fillId="0" borderId="0" xfId="0" applyFont="1"/>
    <xf numFmtId="0" fontId="8" fillId="0" borderId="0" xfId="0" applyFont="1" applyFill="1" applyBorder="1"/>
    <xf numFmtId="0" fontId="12" fillId="0" borderId="0" xfId="0" applyFont="1"/>
    <xf numFmtId="0" fontId="4" fillId="0" borderId="0" xfId="0" applyFont="1" applyAlignment="1"/>
    <xf numFmtId="49" fontId="4" fillId="0" borderId="0" xfId="0" quotePrefix="1" applyNumberFormat="1" applyFont="1" applyAlignment="1">
      <alignment horizontal="left" indent="1"/>
    </xf>
    <xf numFmtId="0" fontId="4" fillId="0" borderId="0" xfId="0" quotePrefix="1" applyFont="1" applyAlignment="1">
      <alignment horizontal="left" indent="1"/>
    </xf>
    <xf numFmtId="3" fontId="4" fillId="3" borderId="0" xfId="0" applyNumberFormat="1" applyFont="1" applyFill="1" applyAlignment="1"/>
    <xf numFmtId="3" fontId="4" fillId="3" borderId="0" xfId="0" applyNumberFormat="1" applyFont="1" applyFill="1" applyBorder="1" applyAlignment="1"/>
    <xf numFmtId="3" fontId="4" fillId="0" borderId="0" xfId="0" applyNumberFormat="1" applyFont="1" applyFill="1" applyBorder="1" applyAlignment="1"/>
    <xf numFmtId="0" fontId="0" fillId="0" borderId="0" xfId="0" applyFill="1"/>
    <xf numFmtId="0" fontId="13" fillId="0" borderId="0" xfId="0" applyFont="1" applyBorder="1"/>
    <xf numFmtId="1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8" fillId="0" borderId="0" xfId="0" applyFont="1" applyFill="1"/>
    <xf numFmtId="0" fontId="14" fillId="0" borderId="0" xfId="0" applyFont="1" applyFill="1"/>
    <xf numFmtId="4" fontId="4" fillId="0" borderId="0" xfId="0" applyNumberFormat="1" applyFont="1" applyFill="1"/>
    <xf numFmtId="2" fontId="11" fillId="4" borderId="0" xfId="0" applyNumberFormat="1" applyFont="1" applyFill="1" applyBorder="1" applyAlignment="1">
      <alignment horizontal="right" wrapText="1"/>
    </xf>
    <xf numFmtId="2" fontId="11" fillId="0" borderId="0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right"/>
    </xf>
    <xf numFmtId="0" fontId="9" fillId="2" borderId="1" xfId="0" applyFont="1" applyFill="1" applyBorder="1" applyAlignment="1">
      <alignment wrapText="1"/>
    </xf>
    <xf numFmtId="3" fontId="9" fillId="2" borderId="0" xfId="0" applyNumberFormat="1" applyFont="1" applyFill="1" applyBorder="1" applyAlignment="1">
      <alignment horizontal="right"/>
    </xf>
    <xf numFmtId="2" fontId="4" fillId="0" borderId="0" xfId="0" applyNumberFormat="1" applyFont="1"/>
    <xf numFmtId="0" fontId="8" fillId="0" borderId="0" xfId="0" applyFont="1"/>
    <xf numFmtId="0" fontId="4" fillId="3" borderId="0" xfId="0" applyFont="1" applyFill="1" applyBorder="1" applyAlignment="1"/>
    <xf numFmtId="0" fontId="15" fillId="0" borderId="0" xfId="0" applyFont="1" applyFill="1" applyBorder="1"/>
    <xf numFmtId="0" fontId="15" fillId="0" borderId="0" xfId="0" applyFont="1" applyFill="1" applyAlignment="1">
      <alignment horizontal="left" indent="1"/>
    </xf>
    <xf numFmtId="0" fontId="15" fillId="0" borderId="0" xfId="0" applyFont="1" applyFill="1"/>
    <xf numFmtId="3" fontId="11" fillId="0" borderId="0" xfId="0" applyNumberFormat="1" applyFont="1" applyFill="1" applyBorder="1" applyAlignment="1">
      <alignment wrapText="1"/>
    </xf>
    <xf numFmtId="3" fontId="11" fillId="4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right"/>
    </xf>
    <xf numFmtId="4" fontId="4" fillId="0" borderId="0" xfId="0" applyNumberFormat="1" applyFont="1" applyAlignment="1">
      <alignment horizontal="right"/>
    </xf>
    <xf numFmtId="0" fontId="15" fillId="0" borderId="0" xfId="0" applyFont="1" applyFill="1" applyAlignment="1"/>
    <xf numFmtId="4" fontId="4" fillId="3" borderId="0" xfId="0" applyNumberFormat="1" applyFont="1" applyFill="1"/>
    <xf numFmtId="0" fontId="4" fillId="0" borderId="0" xfId="0" applyFont="1" applyBorder="1" applyAlignment="1">
      <alignment horizontal="left"/>
    </xf>
    <xf numFmtId="0" fontId="10" fillId="0" borderId="0" xfId="0" applyFont="1" applyAlignment="1">
      <alignment horizontal="left" indent="1"/>
    </xf>
    <xf numFmtId="0" fontId="4" fillId="4" borderId="0" xfId="4" applyFont="1" applyFill="1" applyBorder="1" applyAlignment="1">
      <alignment horizontal="left" indent="1"/>
    </xf>
    <xf numFmtId="0" fontId="4" fillId="0" borderId="0" xfId="4" applyFont="1" applyFill="1" applyBorder="1" applyAlignment="1">
      <alignment horizontal="left" indent="1"/>
    </xf>
    <xf numFmtId="0" fontId="4" fillId="0" borderId="0" xfId="0" applyFont="1" applyBorder="1" applyAlignment="1">
      <alignment horizontal="right"/>
    </xf>
    <xf numFmtId="0" fontId="13" fillId="0" borderId="0" xfId="0" applyFont="1"/>
    <xf numFmtId="3" fontId="8" fillId="0" borderId="0" xfId="0" applyNumberFormat="1" applyFont="1" applyFill="1"/>
    <xf numFmtId="3" fontId="4" fillId="0" borderId="0" xfId="0" applyNumberFormat="1" applyFont="1" applyFill="1" applyAlignment="1">
      <alignment horizontal="left" indent="1"/>
    </xf>
    <xf numFmtId="3" fontId="4" fillId="3" borderId="0" xfId="0" applyNumberFormat="1" applyFont="1" applyFill="1" applyAlignment="1">
      <alignment horizontal="left" indent="2"/>
    </xf>
    <xf numFmtId="3" fontId="4" fillId="0" borderId="0" xfId="0" applyNumberFormat="1" applyFont="1" applyFill="1" applyAlignment="1">
      <alignment horizontal="left" indent="2"/>
    </xf>
    <xf numFmtId="0" fontId="4" fillId="3" borderId="0" xfId="0" applyFont="1" applyFill="1" applyAlignment="1">
      <alignment horizontal="left" indent="3"/>
    </xf>
    <xf numFmtId="0" fontId="4" fillId="0" borderId="0" xfId="0" applyFont="1" applyFill="1" applyAlignment="1">
      <alignment horizontal="left" indent="3"/>
    </xf>
    <xf numFmtId="0" fontId="20" fillId="0" borderId="0" xfId="0" applyFont="1"/>
    <xf numFmtId="0" fontId="19" fillId="0" borderId="0" xfId="0" applyFont="1"/>
    <xf numFmtId="0" fontId="9" fillId="2" borderId="2" xfId="0" applyFont="1" applyFill="1" applyBorder="1" applyAlignment="1">
      <alignment horizontal="right" wrapText="1"/>
    </xf>
    <xf numFmtId="0" fontId="9" fillId="2" borderId="3" xfId="0" applyFont="1" applyFill="1" applyBorder="1" applyAlignment="1">
      <alignment horizontal="right" wrapText="1"/>
    </xf>
    <xf numFmtId="4" fontId="4" fillId="3" borderId="0" xfId="0" quotePrefix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0" fontId="9" fillId="2" borderId="4" xfId="0" applyFont="1" applyFill="1" applyBorder="1" applyAlignment="1">
      <alignment horizontal="right" wrapText="1"/>
    </xf>
    <xf numFmtId="3" fontId="8" fillId="0" borderId="0" xfId="0" applyNumberFormat="1" applyFont="1" applyAlignment="1">
      <alignment horizontal="right"/>
    </xf>
    <xf numFmtId="0" fontId="8" fillId="0" borderId="0" xfId="0" applyFont="1" applyFill="1" applyAlignment="1">
      <alignment horizontal="left"/>
    </xf>
    <xf numFmtId="3" fontId="8" fillId="0" borderId="0" xfId="0" applyNumberFormat="1" applyFont="1" applyFill="1" applyAlignment="1">
      <alignment horizontal="right"/>
    </xf>
    <xf numFmtId="166" fontId="8" fillId="0" borderId="0" xfId="5" applyNumberFormat="1" applyFont="1" applyFill="1" applyAlignment="1">
      <alignment horizontal="right"/>
    </xf>
    <xf numFmtId="3" fontId="8" fillId="0" borderId="0" xfId="0" applyNumberFormat="1" applyFont="1" applyFill="1" applyAlignment="1"/>
    <xf numFmtId="0" fontId="8" fillId="0" borderId="0" xfId="0" applyFont="1" applyFill="1" applyBorder="1" applyAlignment="1">
      <alignment horizontal="right" wrapText="1"/>
    </xf>
    <xf numFmtId="3" fontId="8" fillId="0" borderId="0" xfId="0" applyNumberFormat="1" applyFont="1" applyFill="1" applyBorder="1"/>
    <xf numFmtId="2" fontId="21" fillId="0" borderId="0" xfId="0" applyNumberFormat="1" applyFont="1" applyFill="1" applyBorder="1" applyAlignment="1">
      <alignment horizontal="right" wrapText="1"/>
    </xf>
    <xf numFmtId="0" fontId="8" fillId="3" borderId="0" xfId="0" applyFont="1" applyFill="1" applyBorder="1" applyAlignment="1"/>
    <xf numFmtId="0" fontId="8" fillId="3" borderId="0" xfId="0" applyFont="1" applyFill="1" applyBorder="1" applyAlignment="1">
      <alignment horizontal="right"/>
    </xf>
    <xf numFmtId="3" fontId="8" fillId="3" borderId="0" xfId="0" applyNumberFormat="1" applyFont="1" applyFill="1"/>
    <xf numFmtId="0" fontId="8" fillId="0" borderId="0" xfId="0" applyFont="1" applyFill="1" applyAlignment="1">
      <alignment horizontal="left" indent="1"/>
    </xf>
    <xf numFmtId="0" fontId="8" fillId="3" borderId="0" xfId="0" applyFont="1" applyFill="1" applyAlignment="1">
      <alignment horizontal="left" indent="1"/>
    </xf>
    <xf numFmtId="0" fontId="8" fillId="3" borderId="0" xfId="0" applyFont="1" applyFill="1"/>
    <xf numFmtId="0" fontId="4" fillId="0" borderId="0" xfId="7" applyFont="1"/>
    <xf numFmtId="0" fontId="5" fillId="0" borderId="0" xfId="7" applyFont="1"/>
    <xf numFmtId="0" fontId="6" fillId="0" borderId="0" xfId="7" applyFont="1"/>
    <xf numFmtId="0" fontId="9" fillId="2" borderId="0" xfId="7" applyFont="1" applyFill="1"/>
    <xf numFmtId="0" fontId="9" fillId="2" borderId="0" xfId="7" applyFont="1" applyFill="1" applyAlignment="1">
      <alignment horizontal="right"/>
    </xf>
    <xf numFmtId="0" fontId="4" fillId="0" borderId="0" xfId="7" applyFont="1" applyFill="1"/>
    <xf numFmtId="4" fontId="4" fillId="0" borderId="0" xfId="7" applyNumberFormat="1" applyFont="1" applyFill="1" applyAlignment="1">
      <alignment horizontal="right"/>
    </xf>
    <xf numFmtId="0" fontId="4" fillId="3" borderId="0" xfId="7" applyFont="1" applyFill="1" applyAlignment="1">
      <alignment horizontal="left" indent="1"/>
    </xf>
    <xf numFmtId="4" fontId="4" fillId="3" borderId="0" xfId="7" applyNumberFormat="1" applyFont="1" applyFill="1" applyAlignment="1">
      <alignment horizontal="right"/>
    </xf>
    <xf numFmtId="0" fontId="4" fillId="0" borderId="0" xfId="7" applyFont="1" applyFill="1" applyAlignment="1">
      <alignment horizontal="left" indent="1"/>
    </xf>
    <xf numFmtId="0" fontId="4" fillId="3" borderId="0" xfId="7" applyFont="1" applyFill="1" applyAlignment="1">
      <alignment horizontal="left"/>
    </xf>
    <xf numFmtId="0" fontId="14" fillId="0" borderId="0" xfId="7" applyFont="1"/>
    <xf numFmtId="0" fontId="10" fillId="0" borderId="0" xfId="7" applyFont="1"/>
    <xf numFmtId="166" fontId="4" fillId="0" borderId="0" xfId="7" applyNumberFormat="1" applyFont="1"/>
    <xf numFmtId="0" fontId="8" fillId="0" borderId="0" xfId="7" applyFont="1" applyFill="1"/>
    <xf numFmtId="4" fontId="8" fillId="0" borderId="0" xfId="7" applyNumberFormat="1" applyFont="1" applyFill="1" applyAlignment="1">
      <alignment horizontal="right"/>
    </xf>
    <xf numFmtId="0" fontId="4" fillId="3" borderId="0" xfId="7" applyFont="1" applyFill="1" applyAlignment="1">
      <alignment horizontal="right" indent="2"/>
    </xf>
    <xf numFmtId="0" fontId="4" fillId="0" borderId="0" xfId="7" applyFont="1" applyFill="1" applyAlignment="1">
      <alignment horizontal="right" indent="2"/>
    </xf>
    <xf numFmtId="0" fontId="9" fillId="2" borderId="0" xfId="7" applyFont="1" applyFill="1" applyAlignment="1">
      <alignment horizontal="right" wrapText="1"/>
    </xf>
    <xf numFmtId="0" fontId="9" fillId="2" borderId="0" xfId="7" applyFont="1" applyFill="1" applyAlignment="1">
      <alignment horizontal="right" vertical="center" wrapText="1"/>
    </xf>
    <xf numFmtId="0" fontId="1" fillId="0" borderId="0" xfId="7"/>
    <xf numFmtId="0" fontId="9" fillId="2" borderId="0" xfId="7" applyFont="1" applyFill="1" applyAlignment="1">
      <alignment horizontal="right" vertical="center"/>
    </xf>
    <xf numFmtId="4" fontId="4" fillId="0" borderId="0" xfId="0" quotePrefix="1" applyNumberFormat="1" applyFont="1" applyFill="1" applyAlignment="1">
      <alignment horizontal="right"/>
    </xf>
    <xf numFmtId="2" fontId="4" fillId="3" borderId="0" xfId="0" applyNumberFormat="1" applyFont="1" applyFill="1" applyAlignment="1">
      <alignment horizontal="right"/>
    </xf>
    <xf numFmtId="2" fontId="4" fillId="3" borderId="0" xfId="0" quotePrefix="1" applyNumberFormat="1" applyFont="1" applyFill="1" applyAlignment="1">
      <alignment horizontal="right"/>
    </xf>
    <xf numFmtId="2" fontId="4" fillId="0" borderId="0" xfId="0" quotePrefix="1" applyNumberFormat="1" applyFont="1" applyFill="1" applyAlignment="1">
      <alignment horizontal="right"/>
    </xf>
    <xf numFmtId="3" fontId="8" fillId="3" borderId="0" xfId="0" applyNumberFormat="1" applyFont="1" applyFill="1" applyBorder="1" applyAlignment="1">
      <alignment horizontal="right"/>
    </xf>
    <xf numFmtId="4" fontId="8" fillId="0" borderId="0" xfId="0" applyNumberFormat="1" applyFont="1" applyFill="1" applyAlignment="1">
      <alignment horizontal="right"/>
    </xf>
    <xf numFmtId="2" fontId="8" fillId="0" borderId="0" xfId="0" applyNumberFormat="1" applyFont="1"/>
    <xf numFmtId="3" fontId="4" fillId="3" borderId="0" xfId="0" quotePrefix="1" applyNumberFormat="1" applyFont="1" applyFill="1" applyAlignment="1"/>
    <xf numFmtId="3" fontId="8" fillId="0" borderId="0" xfId="0" applyNumberFormat="1" applyFont="1"/>
    <xf numFmtId="0" fontId="4" fillId="3" borderId="0" xfId="0" quotePrefix="1" applyFont="1" applyFill="1" applyAlignment="1">
      <alignment horizontal="right"/>
    </xf>
    <xf numFmtId="3" fontId="4" fillId="0" borderId="0" xfId="0" quotePrefix="1" applyNumberFormat="1" applyFont="1" applyAlignment="1">
      <alignment horizontal="right"/>
    </xf>
    <xf numFmtId="0" fontId="8" fillId="3" borderId="0" xfId="0" applyFont="1" applyFill="1" applyAlignment="1">
      <alignment horizontal="left"/>
    </xf>
    <xf numFmtId="3" fontId="8" fillId="3" borderId="0" xfId="0" applyNumberFormat="1" applyFont="1" applyFill="1" applyAlignment="1">
      <alignment horizontal="left"/>
    </xf>
    <xf numFmtId="3" fontId="8" fillId="0" borderId="0" xfId="0" applyNumberFormat="1" applyFont="1" applyFill="1" applyAlignment="1">
      <alignment horizontal="left"/>
    </xf>
    <xf numFmtId="3" fontId="18" fillId="3" borderId="0" xfId="0" applyNumberFormat="1" applyFont="1" applyFill="1" applyAlignment="1">
      <alignment horizontal="right"/>
    </xf>
    <xf numFmtId="165" fontId="4" fillId="3" borderId="0" xfId="0" applyNumberFormat="1" applyFont="1" applyFill="1" applyAlignment="1"/>
    <xf numFmtId="165" fontId="11" fillId="4" borderId="0" xfId="0" applyNumberFormat="1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0" fontId="4" fillId="5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8" fillId="5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22" fillId="0" borderId="0" xfId="0" applyFont="1"/>
    <xf numFmtId="3" fontId="22" fillId="0" borderId="0" xfId="0" applyNumberFormat="1" applyFont="1"/>
    <xf numFmtId="0" fontId="8" fillId="4" borderId="0" xfId="4" applyFont="1" applyFill="1" applyBorder="1" applyAlignment="1"/>
    <xf numFmtId="165" fontId="8" fillId="0" borderId="0" xfId="0" applyNumberFormat="1" applyFont="1" applyFill="1" applyAlignment="1">
      <alignment horizontal="right"/>
    </xf>
    <xf numFmtId="165" fontId="4" fillId="3" borderId="0" xfId="0" applyNumberFormat="1" applyFont="1" applyFill="1" applyAlignment="1">
      <alignment horizontal="right"/>
    </xf>
    <xf numFmtId="165" fontId="4" fillId="3" borderId="0" xfId="0" quotePrefix="1" applyNumberFormat="1" applyFont="1" applyFill="1" applyAlignment="1">
      <alignment horizontal="right"/>
    </xf>
    <xf numFmtId="0" fontId="8" fillId="0" borderId="0" xfId="0" applyFont="1" applyFill="1" applyAlignment="1">
      <alignment horizontal="left" vertical="center"/>
    </xf>
    <xf numFmtId="165" fontId="4" fillId="0" borderId="0" xfId="0" quotePrefix="1" applyNumberFormat="1" applyFont="1" applyFill="1" applyAlignment="1">
      <alignment horizontal="right"/>
    </xf>
    <xf numFmtId="0" fontId="23" fillId="6" borderId="0" xfId="0" applyFont="1" applyFill="1" applyBorder="1" applyAlignment="1">
      <alignment horizontal="left"/>
    </xf>
    <xf numFmtId="0" fontId="23" fillId="6" borderId="0" xfId="0" applyFont="1" applyFill="1" applyBorder="1" applyAlignment="1">
      <alignment horizontal="right"/>
    </xf>
    <xf numFmtId="3" fontId="23" fillId="6" borderId="0" xfId="0" applyNumberFormat="1" applyFont="1" applyFill="1" applyBorder="1" applyAlignment="1">
      <alignment horizontal="right"/>
    </xf>
    <xf numFmtId="3" fontId="4" fillId="7" borderId="0" xfId="0" applyNumberFormat="1" applyFont="1" applyFill="1" applyBorder="1" applyAlignment="1">
      <alignment horizontal="right"/>
    </xf>
    <xf numFmtId="0" fontId="4" fillId="7" borderId="0" xfId="0" applyFont="1" applyFill="1" applyBorder="1" applyAlignment="1">
      <alignment horizontal="left" indent="1"/>
    </xf>
    <xf numFmtId="4" fontId="4" fillId="7" borderId="0" xfId="0" applyNumberFormat="1" applyFont="1" applyFill="1" applyBorder="1" applyAlignment="1">
      <alignment horizontal="right"/>
    </xf>
    <xf numFmtId="0" fontId="4" fillId="7" borderId="0" xfId="0" applyFont="1" applyFill="1" applyBorder="1" applyAlignment="1">
      <alignment horizontal="right"/>
    </xf>
    <xf numFmtId="2" fontId="4" fillId="7" borderId="0" xfId="0" applyNumberFormat="1" applyFont="1" applyFill="1" applyBorder="1" applyAlignment="1">
      <alignment horizontal="left" indent="1"/>
    </xf>
    <xf numFmtId="3" fontId="4" fillId="7" borderId="0" xfId="0" applyNumberFormat="1" applyFont="1" applyFill="1" applyBorder="1"/>
    <xf numFmtId="166" fontId="4" fillId="7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 applyBorder="1"/>
    <xf numFmtId="3" fontId="4" fillId="7" borderId="0" xfId="0" quotePrefix="1" applyNumberFormat="1" applyFont="1" applyFill="1" applyBorder="1" applyAlignment="1">
      <alignment horizontal="right"/>
    </xf>
    <xf numFmtId="166" fontId="4" fillId="7" borderId="0" xfId="0" quotePrefix="1" applyNumberFormat="1" applyFont="1" applyFill="1" applyBorder="1" applyAlignment="1">
      <alignment horizontal="right"/>
    </xf>
    <xf numFmtId="166" fontId="4" fillId="0" borderId="0" xfId="0" quotePrefix="1" applyNumberFormat="1" applyFont="1" applyFill="1" applyBorder="1" applyAlignment="1">
      <alignment horizontal="right"/>
    </xf>
    <xf numFmtId="0" fontId="4" fillId="7" borderId="0" xfId="0" applyFont="1" applyFill="1" applyBorder="1"/>
    <xf numFmtId="2" fontId="4" fillId="0" borderId="0" xfId="0" applyNumberFormat="1" applyFont="1" applyFill="1" applyBorder="1" applyAlignment="1">
      <alignment horizontal="left" indent="1"/>
    </xf>
    <xf numFmtId="3" fontId="4" fillId="7" borderId="0" xfId="0" applyNumberFormat="1" applyFont="1" applyFill="1" applyBorder="1" applyAlignment="1"/>
    <xf numFmtId="49" fontId="4" fillId="0" borderId="0" xfId="0" applyNumberFormat="1" applyFont="1" applyFill="1" applyBorder="1" applyAlignment="1">
      <alignment horizontal="left" indent="1"/>
    </xf>
    <xf numFmtId="3" fontId="10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4" fillId="0" borderId="0" xfId="0" applyFont="1" applyFill="1" applyBorder="1"/>
    <xf numFmtId="0" fontId="14" fillId="0" borderId="0" xfId="0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0" fontId="8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 indent="2"/>
    </xf>
    <xf numFmtId="3" fontId="8" fillId="3" borderId="0" xfId="0" applyNumberFormat="1" applyFont="1" applyFill="1" applyAlignment="1">
      <alignment horizontal="right"/>
    </xf>
    <xf numFmtId="0" fontId="8" fillId="7" borderId="0" xfId="0" applyFont="1" applyFill="1" applyBorder="1" applyAlignment="1">
      <alignment horizontal="left"/>
    </xf>
    <xf numFmtId="3" fontId="8" fillId="7" borderId="0" xfId="0" applyNumberFormat="1" applyFont="1" applyFill="1" applyBorder="1" applyAlignment="1">
      <alignment horizontal="right"/>
    </xf>
    <xf numFmtId="166" fontId="8" fillId="7" borderId="0" xfId="5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/>
    <xf numFmtId="165" fontId="8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left"/>
    </xf>
    <xf numFmtId="0" fontId="8" fillId="7" borderId="0" xfId="0" applyFont="1" applyFill="1" applyBorder="1" applyAlignment="1"/>
    <xf numFmtId="2" fontId="8" fillId="0" borderId="0" xfId="0" applyNumberFormat="1" applyFont="1" applyFill="1" applyBorder="1" applyAlignment="1"/>
    <xf numFmtId="0" fontId="4" fillId="5" borderId="0" xfId="0" applyFont="1" applyFill="1" applyBorder="1"/>
    <xf numFmtId="3" fontId="4" fillId="5" borderId="0" xfId="0" applyNumberFormat="1" applyFont="1" applyFill="1" applyBorder="1"/>
    <xf numFmtId="0" fontId="4" fillId="8" borderId="0" xfId="0" applyFont="1" applyFill="1"/>
    <xf numFmtId="0" fontId="4" fillId="8" borderId="0" xfId="0" applyFont="1" applyFill="1" applyAlignment="1">
      <alignment horizontal="left" indent="1"/>
    </xf>
    <xf numFmtId="3" fontId="4" fillId="8" borderId="0" xfId="0" applyNumberFormat="1" applyFont="1" applyFill="1" applyBorder="1" applyAlignment="1"/>
    <xf numFmtId="3" fontId="4" fillId="8" borderId="0" xfId="0" quotePrefix="1" applyNumberFormat="1" applyFont="1" applyFill="1" applyBorder="1" applyAlignment="1">
      <alignment horizontal="right"/>
    </xf>
    <xf numFmtId="0" fontId="4" fillId="4" borderId="0" xfId="4" applyFont="1" applyFill="1" applyBorder="1" applyAlignment="1"/>
    <xf numFmtId="0" fontId="8" fillId="3" borderId="0" xfId="0" applyFont="1" applyFill="1" applyAlignment="1"/>
    <xf numFmtId="3" fontId="8" fillId="3" borderId="0" xfId="0" quotePrefix="1" applyNumberFormat="1" applyFont="1" applyFill="1" applyAlignment="1">
      <alignment horizontal="right"/>
    </xf>
    <xf numFmtId="0" fontId="19" fillId="0" borderId="0" xfId="0" applyFont="1" applyAlignment="1">
      <alignment horizontal="right"/>
    </xf>
    <xf numFmtId="3" fontId="13" fillId="0" borderId="0" xfId="0" applyNumberFormat="1" applyFont="1" applyAlignment="1"/>
    <xf numFmtId="0" fontId="13" fillId="0" borderId="0" xfId="0" quotePrefix="1" applyNumberFormat="1" applyFont="1" applyAlignment="1">
      <alignment horizontal="left"/>
    </xf>
    <xf numFmtId="3" fontId="4" fillId="0" borderId="0" xfId="0" quotePrefix="1" applyNumberFormat="1" applyFont="1" applyAlignment="1">
      <alignment horizontal="left"/>
    </xf>
    <xf numFmtId="0" fontId="4" fillId="0" borderId="0" xfId="0" quotePrefix="1" applyNumberFormat="1" applyFont="1" applyAlignment="1">
      <alignment horizontal="left"/>
    </xf>
    <xf numFmtId="0" fontId="25" fillId="0" borderId="5" xfId="6" applyFont="1" applyFill="1" applyBorder="1" applyAlignment="1"/>
    <xf numFmtId="0" fontId="9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right" wrapText="1"/>
    </xf>
    <xf numFmtId="0" fontId="9" fillId="2" borderId="4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right" wrapText="1"/>
    </xf>
    <xf numFmtId="0" fontId="9" fillId="2" borderId="4" xfId="0" applyFont="1" applyFill="1" applyBorder="1" applyAlignment="1">
      <alignment horizontal="center"/>
    </xf>
    <xf numFmtId="0" fontId="9" fillId="2" borderId="0" xfId="0" applyFont="1" applyFill="1" applyAlignment="1">
      <alignment horizontal="center" wrapText="1"/>
    </xf>
  </cellXfs>
  <cellStyles count="9">
    <cellStyle name="Euro" xfId="1"/>
    <cellStyle name="Normal" xfId="0" builtinId="0"/>
    <cellStyle name="Normal 2" xfId="2"/>
    <cellStyle name="Normal 3" xfId="3"/>
    <cellStyle name="Normal 4" xfId="7"/>
    <cellStyle name="Normal 5" xfId="8"/>
    <cellStyle name="Normal_2.2" xfId="4"/>
    <cellStyle name="Normal_Hoja1" xfId="6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64B4FA"/>
      <rgbColor rgb="00E2F1FE"/>
      <rgbColor rgb="00000080"/>
      <rgbColor rgb="00808000"/>
      <rgbColor rgb="00800080"/>
      <rgbColor rgb="00008080"/>
      <rgbColor rgb="00C0C0C0"/>
      <rgbColor rgb="00808080"/>
      <rgbColor rgb="0064B4FA"/>
      <rgbColor rgb="00B2D9FC"/>
      <rgbColor rgb="00E2F1FE"/>
      <rgbColor rgb="00FFFFFF"/>
      <rgbColor rgb="003333CC"/>
      <rgbColor rgb="000000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FF"/>
      <color rgb="FFE2F1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22860</xdr:rowOff>
    </xdr:from>
    <xdr:to>
      <xdr:col>2</xdr:col>
      <xdr:colOff>0</xdr:colOff>
      <xdr:row>21</xdr:row>
      <xdr:rowOff>156210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84785"/>
          <a:ext cx="5048250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22860</xdr:rowOff>
    </xdr:from>
    <xdr:to>
      <xdr:col>2</xdr:col>
      <xdr:colOff>11430</xdr:colOff>
      <xdr:row>22</xdr:row>
      <xdr:rowOff>156210</xdr:rowOff>
    </xdr:to>
    <xdr:pic>
      <xdr:nvPicPr>
        <xdr:cNvPr id="194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84785"/>
          <a:ext cx="5029200" cy="3533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1</xdr:row>
      <xdr:rowOff>22860</xdr:rowOff>
    </xdr:from>
    <xdr:to>
      <xdr:col>2</xdr:col>
      <xdr:colOff>3810</xdr:colOff>
      <xdr:row>22</xdr:row>
      <xdr:rowOff>156210</xdr:rowOff>
    </xdr:to>
    <xdr:pic>
      <xdr:nvPicPr>
        <xdr:cNvPr id="215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" y="184785"/>
          <a:ext cx="5038725" cy="3533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22860</xdr:rowOff>
    </xdr:from>
    <xdr:to>
      <xdr:col>2</xdr:col>
      <xdr:colOff>11430</xdr:colOff>
      <xdr:row>23</xdr:row>
      <xdr:rowOff>3810</xdr:rowOff>
    </xdr:to>
    <xdr:pic>
      <xdr:nvPicPr>
        <xdr:cNvPr id="235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84785"/>
          <a:ext cx="5029200" cy="354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312420</xdr:colOff>
      <xdr:row>1</xdr:row>
      <xdr:rowOff>76200</xdr:rowOff>
    </xdr:from>
    <xdr:to>
      <xdr:col>6</xdr:col>
      <xdr:colOff>693420</xdr:colOff>
      <xdr:row>23</xdr:row>
      <xdr:rowOff>57150</xdr:rowOff>
    </xdr:to>
    <xdr:pic>
      <xdr:nvPicPr>
        <xdr:cNvPr id="256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" y="238125"/>
          <a:ext cx="4953000" cy="354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45720</xdr:rowOff>
    </xdr:from>
    <xdr:to>
      <xdr:col>6</xdr:col>
      <xdr:colOff>647700</xdr:colOff>
      <xdr:row>23</xdr:row>
      <xdr:rowOff>26670</xdr:rowOff>
    </xdr:to>
    <xdr:pic>
      <xdr:nvPicPr>
        <xdr:cNvPr id="276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7645"/>
          <a:ext cx="4953000" cy="354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1</xdr:row>
      <xdr:rowOff>38100</xdr:rowOff>
    </xdr:from>
    <xdr:to>
      <xdr:col>3</xdr:col>
      <xdr:colOff>20955</xdr:colOff>
      <xdr:row>22</xdr:row>
      <xdr:rowOff>9525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200025"/>
          <a:ext cx="5667375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0</xdr:colOff>
      <xdr:row>33</xdr:row>
      <xdr:rowOff>152400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5334000" cy="5334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30480</xdr:rowOff>
    </xdr:from>
    <xdr:to>
      <xdr:col>3</xdr:col>
      <xdr:colOff>1905</xdr:colOff>
      <xdr:row>31</xdr:row>
      <xdr:rowOff>1905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92405"/>
          <a:ext cx="5391150" cy="4829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30480</xdr:rowOff>
    </xdr:from>
    <xdr:to>
      <xdr:col>1</xdr:col>
      <xdr:colOff>5046345</xdr:colOff>
      <xdr:row>22</xdr:row>
      <xdr:rowOff>144780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" y="192405"/>
          <a:ext cx="5038725" cy="3514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30480</xdr:rowOff>
    </xdr:from>
    <xdr:to>
      <xdr:col>1</xdr:col>
      <xdr:colOff>5046345</xdr:colOff>
      <xdr:row>22</xdr:row>
      <xdr:rowOff>125730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192405"/>
          <a:ext cx="5038725" cy="3495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22860</xdr:rowOff>
    </xdr:from>
    <xdr:to>
      <xdr:col>2</xdr:col>
      <xdr:colOff>7620</xdr:colOff>
      <xdr:row>23</xdr:row>
      <xdr:rowOff>3810</xdr:rowOff>
    </xdr:to>
    <xdr:pic>
      <xdr:nvPicPr>
        <xdr:cNvPr id="133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184785"/>
          <a:ext cx="5048250" cy="354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22860</xdr:rowOff>
    </xdr:from>
    <xdr:to>
      <xdr:col>2</xdr:col>
      <xdr:colOff>7620</xdr:colOff>
      <xdr:row>23</xdr:row>
      <xdr:rowOff>13335</xdr:rowOff>
    </xdr:to>
    <xdr:pic>
      <xdr:nvPicPr>
        <xdr:cNvPr id="153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" y="184785"/>
          <a:ext cx="5048250" cy="3552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30480</xdr:rowOff>
    </xdr:from>
    <xdr:to>
      <xdr:col>2</xdr:col>
      <xdr:colOff>11430</xdr:colOff>
      <xdr:row>22</xdr:row>
      <xdr:rowOff>154305</xdr:rowOff>
    </xdr:to>
    <xdr:pic>
      <xdr:nvPicPr>
        <xdr:cNvPr id="174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92405"/>
          <a:ext cx="5029200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"/>
  <sheetViews>
    <sheetView tabSelected="1" workbookViewId="0"/>
  </sheetViews>
  <sheetFormatPr baseColWidth="10" defaultColWidth="11.42578125" defaultRowHeight="12.75" x14ac:dyDescent="0.2"/>
  <cols>
    <col min="1" max="16384" width="11.42578125" style="4"/>
  </cols>
  <sheetData>
    <row r="1" spans="1:1" ht="15.75" customHeight="1" x14ac:dyDescent="0.25">
      <c r="A1" s="5" t="s">
        <v>150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E21"/>
  <sheetViews>
    <sheetView workbookViewId="0"/>
  </sheetViews>
  <sheetFormatPr baseColWidth="10" defaultRowHeight="12.75" x14ac:dyDescent="0.2"/>
  <cols>
    <col min="1" max="1" width="62.85546875" customWidth="1"/>
    <col min="2" max="2" width="10" customWidth="1"/>
  </cols>
  <sheetData>
    <row r="1" spans="1:5" ht="15.75" customHeight="1" x14ac:dyDescent="0.2">
      <c r="A1" s="18" t="s">
        <v>1159</v>
      </c>
      <c r="B1" s="4"/>
      <c r="C1" s="4"/>
      <c r="D1" s="4"/>
      <c r="E1" s="4"/>
    </row>
    <row r="2" spans="1:5" x14ac:dyDescent="0.2">
      <c r="A2" s="4"/>
      <c r="B2" s="4"/>
      <c r="C2" s="4"/>
      <c r="D2" s="4"/>
      <c r="E2" s="4"/>
    </row>
    <row r="3" spans="1:5" s="4" customFormat="1" ht="18.75" customHeight="1" x14ac:dyDescent="0.2">
      <c r="A3" s="24"/>
      <c r="B3" s="11"/>
    </row>
    <row r="4" spans="1:5" ht="15" customHeight="1" x14ac:dyDescent="0.2">
      <c r="A4" s="139" t="s">
        <v>397</v>
      </c>
      <c r="B4" s="140">
        <v>2479</v>
      </c>
      <c r="C4" s="1"/>
      <c r="D4" s="1"/>
      <c r="E4" s="25"/>
    </row>
    <row r="5" spans="1:5" ht="15" customHeight="1" x14ac:dyDescent="0.2">
      <c r="A5" s="13" t="s">
        <v>426</v>
      </c>
      <c r="B5" s="26">
        <v>757</v>
      </c>
      <c r="C5" s="4"/>
      <c r="D5" s="4"/>
      <c r="E5" s="4"/>
    </row>
    <row r="6" spans="1:5" ht="15" customHeight="1" x14ac:dyDescent="0.2">
      <c r="A6" s="3" t="s">
        <v>747</v>
      </c>
      <c r="B6" s="25">
        <v>251</v>
      </c>
      <c r="C6" s="1"/>
      <c r="D6" s="1"/>
      <c r="E6" s="25"/>
    </row>
    <row r="7" spans="1:5" ht="15" customHeight="1" x14ac:dyDescent="0.2">
      <c r="A7" s="13" t="s">
        <v>838</v>
      </c>
      <c r="B7" s="26">
        <v>396</v>
      </c>
      <c r="C7" s="4"/>
      <c r="D7" s="4"/>
      <c r="E7" s="4"/>
    </row>
    <row r="8" spans="1:5" ht="15" customHeight="1" x14ac:dyDescent="0.2">
      <c r="A8" s="3" t="s">
        <v>746</v>
      </c>
      <c r="B8" s="2">
        <v>291</v>
      </c>
      <c r="C8" s="4"/>
      <c r="D8" s="4"/>
      <c r="E8" s="4"/>
    </row>
    <row r="9" spans="1:5" ht="15" customHeight="1" x14ac:dyDescent="0.2">
      <c r="A9" s="13" t="s">
        <v>119</v>
      </c>
      <c r="B9" s="14">
        <v>18</v>
      </c>
      <c r="C9" s="4"/>
      <c r="D9" s="4"/>
      <c r="E9" s="4"/>
    </row>
    <row r="10" spans="1:5" ht="15" customHeight="1" x14ac:dyDescent="0.2">
      <c r="A10" s="3" t="s">
        <v>745</v>
      </c>
      <c r="B10" s="2">
        <v>3</v>
      </c>
      <c r="C10" s="4"/>
      <c r="D10" s="4"/>
      <c r="E10" s="4"/>
    </row>
    <row r="11" spans="1:5" ht="15" customHeight="1" x14ac:dyDescent="0.2">
      <c r="A11" s="13" t="s">
        <v>955</v>
      </c>
      <c r="B11" s="14">
        <v>61</v>
      </c>
      <c r="C11" s="4"/>
      <c r="D11" s="4"/>
      <c r="E11" s="4"/>
    </row>
    <row r="12" spans="1:5" s="4" customFormat="1" ht="15" customHeight="1" x14ac:dyDescent="0.2">
      <c r="A12" s="3" t="s">
        <v>889</v>
      </c>
      <c r="B12" s="2">
        <v>1</v>
      </c>
    </row>
    <row r="13" spans="1:5" s="4" customFormat="1" ht="15" customHeight="1" x14ac:dyDescent="0.2">
      <c r="A13" s="13" t="s">
        <v>956</v>
      </c>
      <c r="B13" s="14">
        <v>98</v>
      </c>
    </row>
    <row r="14" spans="1:5" ht="15" customHeight="1" x14ac:dyDescent="0.2">
      <c r="A14" s="3" t="s">
        <v>890</v>
      </c>
      <c r="B14" s="2">
        <v>603</v>
      </c>
      <c r="C14" s="4"/>
      <c r="D14" s="4"/>
      <c r="E14" s="4"/>
    </row>
    <row r="15" spans="1:5" ht="15" customHeight="1" x14ac:dyDescent="0.2">
      <c r="A15" s="67" t="s">
        <v>957</v>
      </c>
      <c r="B15" s="14">
        <v>140</v>
      </c>
      <c r="C15" s="4"/>
      <c r="D15" s="4"/>
      <c r="E15" s="4"/>
    </row>
    <row r="16" spans="1:5" ht="15" customHeight="1" x14ac:dyDescent="0.2">
      <c r="A16" s="66" t="s">
        <v>958</v>
      </c>
      <c r="B16" s="2">
        <v>29</v>
      </c>
      <c r="C16" s="4"/>
      <c r="D16" s="4"/>
      <c r="E16" s="4"/>
    </row>
    <row r="17" spans="1:5" ht="15" customHeight="1" x14ac:dyDescent="0.2">
      <c r="A17" s="67" t="s">
        <v>959</v>
      </c>
      <c r="B17" s="14">
        <v>62</v>
      </c>
      <c r="C17" s="4"/>
      <c r="D17" s="4"/>
      <c r="E17" s="4"/>
    </row>
    <row r="18" spans="1:5" ht="15" customHeight="1" x14ac:dyDescent="0.2">
      <c r="A18" s="66" t="s">
        <v>960</v>
      </c>
      <c r="B18" s="2">
        <v>262</v>
      </c>
      <c r="C18" s="4"/>
      <c r="D18" s="4"/>
      <c r="E18" s="4"/>
    </row>
    <row r="19" spans="1:5" ht="15" customHeight="1" x14ac:dyDescent="0.2">
      <c r="A19" s="67" t="s">
        <v>961</v>
      </c>
      <c r="B19" s="14">
        <v>16</v>
      </c>
      <c r="C19" s="4"/>
      <c r="D19" s="4"/>
      <c r="E19" s="4"/>
    </row>
    <row r="20" spans="1:5" ht="15" customHeight="1" x14ac:dyDescent="0.2">
      <c r="A20" s="66" t="s">
        <v>203</v>
      </c>
      <c r="B20" s="2">
        <f>B14-(SUM(B15:B19))</f>
        <v>94</v>
      </c>
      <c r="C20" s="4"/>
      <c r="D20" s="4"/>
      <c r="E20" s="4"/>
    </row>
    <row r="21" spans="1:5" x14ac:dyDescent="0.2">
      <c r="A21" s="22" t="s">
        <v>1009</v>
      </c>
      <c r="B21" s="4"/>
      <c r="C21" s="4" t="s">
        <v>396</v>
      </c>
      <c r="D21" s="4"/>
      <c r="E21" s="4"/>
    </row>
  </sheetData>
  <phoneticPr fontId="3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4"/>
  </cols>
  <sheetData>
    <row r="1" spans="1:1" ht="15.75" customHeight="1" x14ac:dyDescent="0.25">
      <c r="A1" s="5" t="s">
        <v>151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6">
    <pageSetUpPr fitToPage="1"/>
  </sheetPr>
  <dimension ref="A1:B42"/>
  <sheetViews>
    <sheetView zoomScaleNormal="100" workbookViewId="0"/>
  </sheetViews>
  <sheetFormatPr baseColWidth="10" defaultColWidth="11.42578125" defaultRowHeight="12.75" x14ac:dyDescent="0.2"/>
  <cols>
    <col min="1" max="1" width="45.5703125" style="28" customWidth="1"/>
    <col min="2" max="2" width="6.85546875" style="28" customWidth="1"/>
    <col min="3" max="16384" width="11.42578125" style="28"/>
  </cols>
  <sheetData>
    <row r="1" spans="1:2" ht="15.75" customHeight="1" x14ac:dyDescent="0.2">
      <c r="A1" s="29" t="s">
        <v>963</v>
      </c>
    </row>
    <row r="3" spans="1:2" ht="18.75" customHeight="1" x14ac:dyDescent="0.2">
      <c r="A3" s="30"/>
      <c r="B3" s="30"/>
    </row>
    <row r="4" spans="1:2" ht="15" customHeight="1" x14ac:dyDescent="0.2">
      <c r="A4" s="146" t="s">
        <v>226</v>
      </c>
      <c r="B4" s="243"/>
    </row>
    <row r="5" spans="1:2" ht="15" customHeight="1" x14ac:dyDescent="0.2">
      <c r="A5" s="9" t="s">
        <v>180</v>
      </c>
      <c r="B5" s="62">
        <v>8</v>
      </c>
    </row>
    <row r="6" spans="1:2" ht="15" customHeight="1" x14ac:dyDescent="0.2">
      <c r="A6" s="15" t="s">
        <v>395</v>
      </c>
      <c r="B6" s="244">
        <v>3</v>
      </c>
    </row>
    <row r="7" spans="1:2" ht="15" customHeight="1" x14ac:dyDescent="0.2">
      <c r="A7" s="9" t="s">
        <v>832</v>
      </c>
      <c r="B7" s="62">
        <v>1</v>
      </c>
    </row>
    <row r="8" spans="1:2" ht="15" customHeight="1" x14ac:dyDescent="0.2">
      <c r="A8" s="15" t="s">
        <v>228</v>
      </c>
      <c r="B8" s="244">
        <v>29</v>
      </c>
    </row>
    <row r="9" spans="1:2" ht="15" customHeight="1" x14ac:dyDescent="0.2">
      <c r="A9" s="9" t="s">
        <v>229</v>
      </c>
      <c r="B9" s="62">
        <v>25</v>
      </c>
    </row>
    <row r="10" spans="1:2" ht="15" customHeight="1" x14ac:dyDescent="0.2">
      <c r="A10" s="15" t="s">
        <v>234</v>
      </c>
      <c r="B10" s="244">
        <v>9</v>
      </c>
    </row>
    <row r="11" spans="1:2" ht="15" customHeight="1" x14ac:dyDescent="0.2">
      <c r="A11" s="9" t="s">
        <v>833</v>
      </c>
      <c r="B11" s="62">
        <v>13</v>
      </c>
    </row>
    <row r="12" spans="1:2" ht="15" customHeight="1" x14ac:dyDescent="0.2">
      <c r="A12" s="15" t="s">
        <v>886</v>
      </c>
      <c r="B12" s="244">
        <v>3</v>
      </c>
    </row>
    <row r="13" spans="1:2" s="83" customFormat="1" ht="15" customHeight="1" x14ac:dyDescent="0.2">
      <c r="A13" s="9" t="s">
        <v>422</v>
      </c>
      <c r="B13" s="62">
        <v>33</v>
      </c>
    </row>
    <row r="14" spans="1:2" ht="15" customHeight="1" x14ac:dyDescent="0.2">
      <c r="A14" s="15" t="s">
        <v>549</v>
      </c>
      <c r="B14" s="244">
        <v>11</v>
      </c>
    </row>
    <row r="15" spans="1:2" ht="15" customHeight="1" x14ac:dyDescent="0.2">
      <c r="A15" s="9" t="s">
        <v>744</v>
      </c>
      <c r="B15" s="62">
        <v>1</v>
      </c>
    </row>
    <row r="16" spans="1:2" ht="15" customHeight="1" x14ac:dyDescent="0.2">
      <c r="A16" s="15" t="s">
        <v>550</v>
      </c>
      <c r="B16" s="244">
        <v>8</v>
      </c>
    </row>
    <row r="17" spans="1:2" ht="15" customHeight="1" x14ac:dyDescent="0.2">
      <c r="A17" s="9" t="s">
        <v>236</v>
      </c>
      <c r="B17" s="62">
        <v>1</v>
      </c>
    </row>
    <row r="18" spans="1:2" ht="15" customHeight="1" x14ac:dyDescent="0.2">
      <c r="A18" s="15" t="s">
        <v>394</v>
      </c>
      <c r="B18" s="244">
        <v>37</v>
      </c>
    </row>
    <row r="19" spans="1:2" ht="15" customHeight="1" x14ac:dyDescent="0.2">
      <c r="A19" s="9" t="s">
        <v>831</v>
      </c>
      <c r="B19" s="62">
        <v>1</v>
      </c>
    </row>
    <row r="20" spans="1:2" ht="15" customHeight="1" x14ac:dyDescent="0.2">
      <c r="A20" s="146" t="s">
        <v>227</v>
      </c>
      <c r="B20" s="244"/>
    </row>
    <row r="21" spans="1:2" ht="15" customHeight="1" x14ac:dyDescent="0.2">
      <c r="A21" s="9" t="s">
        <v>180</v>
      </c>
      <c r="B21" s="62">
        <v>8</v>
      </c>
    </row>
    <row r="22" spans="1:2" ht="15" customHeight="1" x14ac:dyDescent="0.2">
      <c r="A22" s="15" t="s">
        <v>235</v>
      </c>
      <c r="B22" s="64">
        <v>7</v>
      </c>
    </row>
    <row r="23" spans="1:2" ht="15" customHeight="1" x14ac:dyDescent="0.2">
      <c r="A23" s="9" t="s">
        <v>231</v>
      </c>
      <c r="B23" s="62">
        <v>385</v>
      </c>
    </row>
    <row r="24" spans="1:2" ht="15" customHeight="1" x14ac:dyDescent="0.2">
      <c r="A24" s="15" t="s">
        <v>233</v>
      </c>
      <c r="B24" s="64">
        <v>7</v>
      </c>
    </row>
    <row r="25" spans="1:2" ht="15" customHeight="1" x14ac:dyDescent="0.2">
      <c r="A25" s="9" t="s">
        <v>234</v>
      </c>
      <c r="B25" s="62">
        <v>39</v>
      </c>
    </row>
    <row r="26" spans="1:2" ht="15" customHeight="1" x14ac:dyDescent="0.2">
      <c r="A26" s="15" t="s">
        <v>886</v>
      </c>
      <c r="B26" s="64">
        <v>44</v>
      </c>
    </row>
    <row r="27" spans="1:2" ht="15" customHeight="1" x14ac:dyDescent="0.2">
      <c r="A27" s="9" t="s">
        <v>581</v>
      </c>
      <c r="B27" s="62">
        <v>36</v>
      </c>
    </row>
    <row r="28" spans="1:2" ht="15" customHeight="1" x14ac:dyDescent="0.2">
      <c r="A28" s="15" t="s">
        <v>582</v>
      </c>
      <c r="B28" s="64">
        <v>4</v>
      </c>
    </row>
    <row r="29" spans="1:2" ht="15" customHeight="1" x14ac:dyDescent="0.2">
      <c r="A29" s="9" t="s">
        <v>230</v>
      </c>
      <c r="B29" s="62">
        <v>3</v>
      </c>
    </row>
    <row r="30" spans="1:2" ht="15" customHeight="1" x14ac:dyDescent="0.2">
      <c r="A30" s="15" t="s">
        <v>232</v>
      </c>
      <c r="B30" s="64">
        <v>4</v>
      </c>
    </row>
    <row r="31" spans="1:2" ht="15" customHeight="1" x14ac:dyDescent="0.2">
      <c r="A31" s="9" t="s">
        <v>242</v>
      </c>
      <c r="B31" s="62">
        <v>1542</v>
      </c>
    </row>
    <row r="32" spans="1:2" ht="15" customHeight="1" x14ac:dyDescent="0.2">
      <c r="A32" s="230" t="s">
        <v>549</v>
      </c>
      <c r="B32" s="64">
        <v>406</v>
      </c>
    </row>
    <row r="33" spans="1:2" ht="15" customHeight="1" x14ac:dyDescent="0.2">
      <c r="A33" s="9" t="s">
        <v>548</v>
      </c>
      <c r="B33" s="62">
        <v>1136</v>
      </c>
    </row>
    <row r="34" spans="1:2" ht="15" customHeight="1" x14ac:dyDescent="0.2">
      <c r="A34" s="15" t="s">
        <v>167</v>
      </c>
      <c r="B34" s="64">
        <v>79</v>
      </c>
    </row>
    <row r="35" spans="1:2" ht="15" customHeight="1" x14ac:dyDescent="0.2">
      <c r="A35" s="9" t="s">
        <v>168</v>
      </c>
      <c r="B35" s="62">
        <v>257</v>
      </c>
    </row>
    <row r="36" spans="1:2" ht="15" customHeight="1" x14ac:dyDescent="0.2">
      <c r="A36" s="15" t="s">
        <v>422</v>
      </c>
      <c r="B36" s="64">
        <v>20</v>
      </c>
    </row>
    <row r="37" spans="1:2" ht="15" customHeight="1" x14ac:dyDescent="0.2">
      <c r="A37" s="9" t="s">
        <v>123</v>
      </c>
      <c r="B37" s="62">
        <v>548</v>
      </c>
    </row>
    <row r="38" spans="1:2" ht="15" customHeight="1" x14ac:dyDescent="0.2">
      <c r="A38" s="15" t="s">
        <v>166</v>
      </c>
      <c r="B38" s="64">
        <v>124</v>
      </c>
    </row>
    <row r="39" spans="1:2" ht="15" customHeight="1" x14ac:dyDescent="0.2">
      <c r="A39" s="9" t="s">
        <v>394</v>
      </c>
      <c r="B39" s="62">
        <v>210</v>
      </c>
    </row>
    <row r="40" spans="1:2" ht="15" customHeight="1" x14ac:dyDescent="0.2">
      <c r="A40" s="15" t="s">
        <v>831</v>
      </c>
      <c r="B40" s="64">
        <v>4</v>
      </c>
    </row>
    <row r="41" spans="1:2" ht="12.75" customHeight="1" x14ac:dyDescent="0.2">
      <c r="A41" s="32" t="s">
        <v>964</v>
      </c>
      <c r="B41" s="32"/>
    </row>
    <row r="42" spans="1:2" ht="12.75" customHeight="1" x14ac:dyDescent="0.2">
      <c r="A42" s="32" t="s">
        <v>682</v>
      </c>
    </row>
  </sheetData>
  <phoneticPr fontId="0" type="noConversion"/>
  <pageMargins left="0.39370078740157477" right="0.39370078740157477" top="0.59055118110236215" bottom="0.59055118110236215" header="0" footer="0"/>
  <pageSetup paperSize="9" scale="82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pageSetUpPr fitToPage="1"/>
  </sheetPr>
  <dimension ref="A1:D76"/>
  <sheetViews>
    <sheetView zoomScaleNormal="100" workbookViewId="0"/>
  </sheetViews>
  <sheetFormatPr baseColWidth="10" defaultColWidth="11.42578125" defaultRowHeight="12.75" x14ac:dyDescent="0.2"/>
  <cols>
    <col min="1" max="1" width="26.7109375" style="33" customWidth="1"/>
    <col min="2" max="2" width="27" style="33" bestFit="1" customWidth="1"/>
    <col min="3" max="3" width="9.7109375" style="33" customWidth="1"/>
    <col min="4" max="4" width="8.7109375" style="33" customWidth="1"/>
    <col min="5" max="16384" width="11.42578125" style="33"/>
  </cols>
  <sheetData>
    <row r="1" spans="1:4" ht="15.75" customHeight="1" x14ac:dyDescent="0.25">
      <c r="A1" s="34" t="s">
        <v>965</v>
      </c>
      <c r="B1" s="35"/>
    </row>
    <row r="2" spans="1:4" x14ac:dyDescent="0.2">
      <c r="A2" s="75"/>
      <c r="B2" s="75"/>
    </row>
    <row r="3" spans="1:4" ht="31.15" customHeight="1" x14ac:dyDescent="0.2">
      <c r="A3" s="38" t="s">
        <v>573</v>
      </c>
      <c r="B3" s="38" t="s">
        <v>578</v>
      </c>
      <c r="C3" s="259" t="s">
        <v>572</v>
      </c>
      <c r="D3" s="40" t="s">
        <v>574</v>
      </c>
    </row>
    <row r="4" spans="1:4" ht="15" customHeight="1" x14ac:dyDescent="0.2">
      <c r="A4" s="75" t="s">
        <v>583</v>
      </c>
      <c r="C4" s="119"/>
    </row>
    <row r="5" spans="1:4" ht="15" customHeight="1" x14ac:dyDescent="0.2">
      <c r="A5" s="121" t="s">
        <v>49</v>
      </c>
      <c r="B5" s="81" t="s">
        <v>238</v>
      </c>
      <c r="C5" s="43" t="s">
        <v>94</v>
      </c>
      <c r="D5" s="31">
        <v>6</v>
      </c>
    </row>
    <row r="6" spans="1:4" ht="15" customHeight="1" x14ac:dyDescent="0.2">
      <c r="A6" s="122" t="s">
        <v>115</v>
      </c>
      <c r="B6" s="80" t="s">
        <v>238</v>
      </c>
      <c r="C6" s="123" t="s">
        <v>94</v>
      </c>
      <c r="D6" s="33">
        <v>11</v>
      </c>
    </row>
    <row r="7" spans="1:4" ht="15" customHeight="1" x14ac:dyDescent="0.2">
      <c r="A7" s="121" t="s">
        <v>51</v>
      </c>
      <c r="B7" s="81" t="s">
        <v>95</v>
      </c>
      <c r="C7" s="43" t="s">
        <v>94</v>
      </c>
      <c r="D7" s="31">
        <v>4</v>
      </c>
    </row>
    <row r="8" spans="1:4" ht="15" customHeight="1" x14ac:dyDescent="0.2">
      <c r="A8" s="122" t="s">
        <v>34</v>
      </c>
      <c r="B8" s="80" t="s">
        <v>93</v>
      </c>
      <c r="C8" s="123" t="s">
        <v>94</v>
      </c>
      <c r="D8" s="33">
        <v>10</v>
      </c>
    </row>
    <row r="9" spans="1:4" ht="15" customHeight="1" x14ac:dyDescent="0.2">
      <c r="A9" s="121" t="s">
        <v>962</v>
      </c>
      <c r="B9" s="81" t="s">
        <v>94</v>
      </c>
      <c r="C9" s="43" t="s">
        <v>94</v>
      </c>
      <c r="D9" s="31">
        <v>4</v>
      </c>
    </row>
    <row r="10" spans="1:4" ht="15" customHeight="1" x14ac:dyDescent="0.2">
      <c r="A10" s="122" t="s">
        <v>48</v>
      </c>
      <c r="B10" s="80" t="s">
        <v>91</v>
      </c>
      <c r="C10" s="123" t="s">
        <v>94</v>
      </c>
      <c r="D10" s="33">
        <v>7</v>
      </c>
    </row>
    <row r="11" spans="1:4" ht="15" customHeight="1" x14ac:dyDescent="0.2">
      <c r="A11" s="121" t="s">
        <v>580</v>
      </c>
      <c r="B11" s="81" t="s">
        <v>92</v>
      </c>
      <c r="C11" s="43" t="s">
        <v>94</v>
      </c>
      <c r="D11" s="31">
        <v>8</v>
      </c>
    </row>
    <row r="12" spans="1:4" ht="15" customHeight="1" x14ac:dyDescent="0.2">
      <c r="A12" s="122" t="s">
        <v>39</v>
      </c>
      <c r="B12" s="80" t="s">
        <v>94</v>
      </c>
      <c r="C12" s="123" t="s">
        <v>94</v>
      </c>
      <c r="D12" s="33">
        <v>8</v>
      </c>
    </row>
    <row r="13" spans="1:4" ht="15" customHeight="1" x14ac:dyDescent="0.2">
      <c r="A13" s="199" t="s">
        <v>584</v>
      </c>
      <c r="B13" s="199"/>
      <c r="C13" s="146"/>
      <c r="D13" s="146"/>
    </row>
    <row r="14" spans="1:4" ht="15" customHeight="1" x14ac:dyDescent="0.2">
      <c r="A14" s="122" t="s">
        <v>170</v>
      </c>
      <c r="B14" s="80" t="s">
        <v>238</v>
      </c>
      <c r="C14" s="123" t="s">
        <v>94</v>
      </c>
      <c r="D14" s="33">
        <v>11</v>
      </c>
    </row>
    <row r="15" spans="1:4" ht="15" customHeight="1" x14ac:dyDescent="0.2">
      <c r="A15" s="121" t="s">
        <v>887</v>
      </c>
      <c r="B15" s="81" t="s">
        <v>93</v>
      </c>
      <c r="C15" s="43" t="s">
        <v>94</v>
      </c>
      <c r="D15" s="31">
        <v>5</v>
      </c>
    </row>
    <row r="16" spans="1:4" ht="15" customHeight="1" x14ac:dyDescent="0.2">
      <c r="A16" s="122" t="s">
        <v>106</v>
      </c>
      <c r="B16" s="80" t="s">
        <v>92</v>
      </c>
      <c r="C16" s="123" t="s">
        <v>94</v>
      </c>
      <c r="D16" s="33">
        <v>10</v>
      </c>
    </row>
    <row r="17" spans="1:4" ht="15" customHeight="1" x14ac:dyDescent="0.2">
      <c r="A17" s="199" t="s">
        <v>577</v>
      </c>
      <c r="B17" s="199"/>
      <c r="C17" s="146"/>
      <c r="D17" s="146"/>
    </row>
    <row r="18" spans="1:4" ht="15" customHeight="1" x14ac:dyDescent="0.2">
      <c r="A18" s="122" t="s">
        <v>579</v>
      </c>
      <c r="B18" s="80" t="s">
        <v>91</v>
      </c>
      <c r="C18" s="123" t="s">
        <v>94</v>
      </c>
      <c r="D18" s="33">
        <v>3</v>
      </c>
    </row>
    <row r="19" spans="1:4" ht="15" customHeight="1" x14ac:dyDescent="0.2">
      <c r="A19" s="199" t="s">
        <v>575</v>
      </c>
      <c r="B19" s="199"/>
      <c r="C19" s="146"/>
      <c r="D19" s="146"/>
    </row>
    <row r="20" spans="1:4" ht="15" customHeight="1" x14ac:dyDescent="0.2">
      <c r="A20" s="122" t="s">
        <v>104</v>
      </c>
      <c r="B20" s="80" t="s">
        <v>238</v>
      </c>
      <c r="C20" s="123">
        <v>9</v>
      </c>
      <c r="D20" s="33">
        <v>14</v>
      </c>
    </row>
    <row r="21" spans="1:4" ht="15" customHeight="1" x14ac:dyDescent="0.2">
      <c r="A21" s="15" t="s">
        <v>714</v>
      </c>
      <c r="B21" s="81" t="s">
        <v>238</v>
      </c>
      <c r="C21" s="43">
        <v>9</v>
      </c>
      <c r="D21" s="31">
        <v>15</v>
      </c>
    </row>
    <row r="22" spans="1:4" ht="15" customHeight="1" x14ac:dyDescent="0.2">
      <c r="A22" s="122" t="s">
        <v>38</v>
      </c>
      <c r="B22" s="80" t="s">
        <v>238</v>
      </c>
      <c r="C22" s="123">
        <v>10</v>
      </c>
      <c r="D22" s="33">
        <v>12</v>
      </c>
    </row>
    <row r="23" spans="1:4" ht="15" customHeight="1" x14ac:dyDescent="0.2">
      <c r="A23" s="121" t="s">
        <v>156</v>
      </c>
      <c r="B23" s="81" t="s">
        <v>238</v>
      </c>
      <c r="C23" s="43">
        <v>11</v>
      </c>
      <c r="D23" s="31">
        <v>13</v>
      </c>
    </row>
    <row r="24" spans="1:4" ht="15" customHeight="1" x14ac:dyDescent="0.2">
      <c r="A24" s="122" t="s">
        <v>62</v>
      </c>
      <c r="B24" s="80" t="s">
        <v>238</v>
      </c>
      <c r="C24" s="123">
        <v>12</v>
      </c>
      <c r="D24" s="33">
        <v>13</v>
      </c>
    </row>
    <row r="25" spans="1:4" ht="15" customHeight="1" x14ac:dyDescent="0.2">
      <c r="A25" s="121" t="s">
        <v>46</v>
      </c>
      <c r="B25" s="81" t="s">
        <v>238</v>
      </c>
      <c r="C25" s="43">
        <v>13</v>
      </c>
      <c r="D25" s="31">
        <v>12</v>
      </c>
    </row>
    <row r="26" spans="1:4" ht="15" customHeight="1" x14ac:dyDescent="0.2">
      <c r="A26" s="122" t="s">
        <v>115</v>
      </c>
      <c r="B26" s="80" t="s">
        <v>238</v>
      </c>
      <c r="C26" s="123">
        <v>14</v>
      </c>
      <c r="D26" s="33">
        <v>11</v>
      </c>
    </row>
    <row r="27" spans="1:4" ht="15" customHeight="1" x14ac:dyDescent="0.2">
      <c r="A27" s="121" t="s">
        <v>155</v>
      </c>
      <c r="B27" s="81" t="s">
        <v>238</v>
      </c>
      <c r="C27" s="43">
        <v>15</v>
      </c>
      <c r="D27" s="31">
        <v>13</v>
      </c>
    </row>
    <row r="28" spans="1:4" ht="15" customHeight="1" x14ac:dyDescent="0.2">
      <c r="A28" s="122" t="s">
        <v>281</v>
      </c>
      <c r="B28" s="80" t="s">
        <v>238</v>
      </c>
      <c r="C28" s="123">
        <v>16</v>
      </c>
      <c r="D28" s="33">
        <v>11</v>
      </c>
    </row>
    <row r="29" spans="1:4" ht="15" customHeight="1" x14ac:dyDescent="0.2">
      <c r="A29" s="121" t="s">
        <v>90</v>
      </c>
      <c r="B29" s="81" t="s">
        <v>95</v>
      </c>
      <c r="C29" s="43">
        <v>3</v>
      </c>
      <c r="D29" s="31">
        <v>18</v>
      </c>
    </row>
    <row r="30" spans="1:4" ht="15" customHeight="1" x14ac:dyDescent="0.2">
      <c r="A30" s="122" t="s">
        <v>43</v>
      </c>
      <c r="B30" s="80" t="s">
        <v>93</v>
      </c>
      <c r="C30" s="123">
        <v>8</v>
      </c>
      <c r="D30" s="33">
        <v>4</v>
      </c>
    </row>
    <row r="31" spans="1:4" ht="15" customHeight="1" x14ac:dyDescent="0.2">
      <c r="A31" s="121" t="s">
        <v>749</v>
      </c>
      <c r="B31" s="81" t="s">
        <v>93</v>
      </c>
      <c r="C31" s="43">
        <v>9</v>
      </c>
      <c r="D31" s="31">
        <v>5</v>
      </c>
    </row>
    <row r="32" spans="1:4" ht="15" customHeight="1" x14ac:dyDescent="0.2">
      <c r="A32" s="122" t="s">
        <v>42</v>
      </c>
      <c r="B32" s="80" t="s">
        <v>93</v>
      </c>
      <c r="C32" s="123">
        <v>10</v>
      </c>
      <c r="D32" s="33">
        <v>5</v>
      </c>
    </row>
    <row r="33" spans="1:4" ht="15" customHeight="1" x14ac:dyDescent="0.2">
      <c r="A33" s="121" t="s">
        <v>177</v>
      </c>
      <c r="B33" s="249" t="s">
        <v>93</v>
      </c>
      <c r="C33" s="43">
        <v>11</v>
      </c>
      <c r="D33" s="31">
        <v>16</v>
      </c>
    </row>
    <row r="34" spans="1:4" ht="15" customHeight="1" x14ac:dyDescent="0.2">
      <c r="A34" s="122" t="s">
        <v>37</v>
      </c>
      <c r="B34" s="80" t="s">
        <v>93</v>
      </c>
      <c r="C34" s="36">
        <v>12</v>
      </c>
      <c r="D34" s="28">
        <v>15</v>
      </c>
    </row>
    <row r="35" spans="1:4" ht="15" customHeight="1" x14ac:dyDescent="0.2">
      <c r="A35" s="121" t="s">
        <v>74</v>
      </c>
      <c r="B35" s="249" t="s">
        <v>93</v>
      </c>
      <c r="C35" s="43">
        <v>13</v>
      </c>
      <c r="D35" s="31">
        <v>16</v>
      </c>
    </row>
    <row r="36" spans="1:4" ht="15" customHeight="1" x14ac:dyDescent="0.2">
      <c r="A36" s="122" t="s">
        <v>61</v>
      </c>
      <c r="B36" s="80" t="s">
        <v>91</v>
      </c>
      <c r="C36" s="123">
        <v>11</v>
      </c>
      <c r="D36" s="33">
        <v>3</v>
      </c>
    </row>
    <row r="37" spans="1:4" ht="15" customHeight="1" x14ac:dyDescent="0.2">
      <c r="A37" s="121" t="s">
        <v>321</v>
      </c>
      <c r="B37" s="81" t="s">
        <v>91</v>
      </c>
      <c r="C37" s="43">
        <v>12</v>
      </c>
      <c r="D37" s="31">
        <v>3</v>
      </c>
    </row>
    <row r="38" spans="1:4" ht="15" customHeight="1" x14ac:dyDescent="0.2">
      <c r="A38" s="122" t="s">
        <v>449</v>
      </c>
      <c r="B38" s="80" t="s">
        <v>91</v>
      </c>
      <c r="C38" s="123">
        <v>13</v>
      </c>
      <c r="D38" s="33">
        <v>7</v>
      </c>
    </row>
    <row r="39" spans="1:4" ht="15" customHeight="1" x14ac:dyDescent="0.2">
      <c r="A39" s="121" t="s">
        <v>40</v>
      </c>
      <c r="B39" s="81" t="s">
        <v>91</v>
      </c>
      <c r="C39" s="43">
        <v>14</v>
      </c>
      <c r="D39" s="31">
        <v>7</v>
      </c>
    </row>
    <row r="40" spans="1:4" ht="15" customHeight="1" x14ac:dyDescent="0.2">
      <c r="A40" s="122" t="s">
        <v>173</v>
      </c>
      <c r="B40" s="80" t="s">
        <v>91</v>
      </c>
      <c r="C40" s="123">
        <v>15</v>
      </c>
      <c r="D40" s="33">
        <v>8</v>
      </c>
    </row>
    <row r="41" spans="1:4" ht="15" customHeight="1" x14ac:dyDescent="0.2">
      <c r="A41" s="121" t="s">
        <v>149</v>
      </c>
      <c r="B41" s="81" t="s">
        <v>92</v>
      </c>
      <c r="C41" s="43">
        <v>9</v>
      </c>
      <c r="D41" s="31">
        <v>2</v>
      </c>
    </row>
    <row r="42" spans="1:4" ht="15" customHeight="1" x14ac:dyDescent="0.2">
      <c r="A42" s="122" t="s">
        <v>19</v>
      </c>
      <c r="B42" s="80" t="s">
        <v>92</v>
      </c>
      <c r="C42" s="123">
        <v>10</v>
      </c>
      <c r="D42" s="33">
        <v>10</v>
      </c>
    </row>
    <row r="43" spans="1:4" ht="15" customHeight="1" x14ac:dyDescent="0.2">
      <c r="A43" s="121" t="s">
        <v>480</v>
      </c>
      <c r="B43" s="81" t="s">
        <v>92</v>
      </c>
      <c r="C43" s="43">
        <v>11</v>
      </c>
      <c r="D43" s="31">
        <v>8</v>
      </c>
    </row>
    <row r="44" spans="1:4" ht="15" customHeight="1" x14ac:dyDescent="0.2">
      <c r="A44" s="122" t="s">
        <v>190</v>
      </c>
      <c r="B44" s="80" t="s">
        <v>92</v>
      </c>
      <c r="C44" s="123">
        <v>12</v>
      </c>
      <c r="D44" s="33">
        <v>9</v>
      </c>
    </row>
    <row r="45" spans="1:4" ht="15" customHeight="1" x14ac:dyDescent="0.2">
      <c r="A45" s="121" t="s">
        <v>117</v>
      </c>
      <c r="B45" s="81" t="s">
        <v>92</v>
      </c>
      <c r="C45" s="43">
        <v>13</v>
      </c>
      <c r="D45" s="31">
        <v>10</v>
      </c>
    </row>
    <row r="46" spans="1:4" ht="15" customHeight="1" x14ac:dyDescent="0.2">
      <c r="A46" s="122" t="s">
        <v>481</v>
      </c>
      <c r="B46" s="80" t="s">
        <v>92</v>
      </c>
      <c r="C46" s="123">
        <v>14</v>
      </c>
      <c r="D46" s="33">
        <v>10</v>
      </c>
    </row>
    <row r="47" spans="1:4" ht="15" customHeight="1" x14ac:dyDescent="0.2">
      <c r="A47" s="121" t="s">
        <v>165</v>
      </c>
      <c r="B47" s="81" t="s">
        <v>92</v>
      </c>
      <c r="C47" s="43">
        <v>15</v>
      </c>
      <c r="D47" s="31">
        <v>9</v>
      </c>
    </row>
    <row r="48" spans="1:4" ht="15" customHeight="1" x14ac:dyDescent="0.2">
      <c r="A48" s="122" t="s">
        <v>393</v>
      </c>
      <c r="B48" s="80" t="s">
        <v>92</v>
      </c>
      <c r="C48" s="123">
        <v>16</v>
      </c>
      <c r="D48" s="33">
        <v>19</v>
      </c>
    </row>
    <row r="49" spans="1:4" ht="15" customHeight="1" x14ac:dyDescent="0.2">
      <c r="A49" s="199" t="s">
        <v>576</v>
      </c>
      <c r="B49" s="199"/>
      <c r="C49" s="146"/>
      <c r="D49" s="146"/>
    </row>
    <row r="50" spans="1:4" ht="15" customHeight="1" x14ac:dyDescent="0.2">
      <c r="A50" s="122" t="s">
        <v>45</v>
      </c>
      <c r="B50" s="80" t="s">
        <v>238</v>
      </c>
      <c r="C50" s="123">
        <v>10</v>
      </c>
      <c r="D50" s="33">
        <v>6</v>
      </c>
    </row>
    <row r="51" spans="1:4" ht="15" customHeight="1" x14ac:dyDescent="0.2">
      <c r="A51" s="121" t="s">
        <v>110</v>
      </c>
      <c r="B51" s="81" t="s">
        <v>238</v>
      </c>
      <c r="C51" s="43">
        <v>11</v>
      </c>
      <c r="D51" s="31">
        <v>11</v>
      </c>
    </row>
    <row r="52" spans="1:4" ht="15" customHeight="1" x14ac:dyDescent="0.2">
      <c r="A52" s="122" t="s">
        <v>118</v>
      </c>
      <c r="B52" s="80" t="s">
        <v>238</v>
      </c>
      <c r="C52" s="123">
        <v>15</v>
      </c>
      <c r="D52" s="33">
        <v>11</v>
      </c>
    </row>
    <row r="53" spans="1:4" ht="15" customHeight="1" x14ac:dyDescent="0.2">
      <c r="A53" s="121" t="s">
        <v>322</v>
      </c>
      <c r="B53" s="81" t="s">
        <v>238</v>
      </c>
      <c r="C53" s="43">
        <v>16</v>
      </c>
      <c r="D53" s="31">
        <v>10</v>
      </c>
    </row>
    <row r="54" spans="1:4" ht="15" customHeight="1" x14ac:dyDescent="0.2">
      <c r="A54" s="122" t="s">
        <v>55</v>
      </c>
      <c r="B54" s="80" t="s">
        <v>95</v>
      </c>
      <c r="C54" s="123">
        <v>10</v>
      </c>
      <c r="D54" s="33">
        <v>17</v>
      </c>
    </row>
    <row r="55" spans="1:4" ht="15" customHeight="1" x14ac:dyDescent="0.2">
      <c r="A55" s="121" t="s">
        <v>392</v>
      </c>
      <c r="B55" s="81" t="s">
        <v>93</v>
      </c>
      <c r="C55" s="43">
        <v>9</v>
      </c>
      <c r="D55" s="31">
        <v>4</v>
      </c>
    </row>
    <row r="56" spans="1:4" ht="15" customHeight="1" x14ac:dyDescent="0.2">
      <c r="A56" s="122" t="s">
        <v>44</v>
      </c>
      <c r="B56" s="80" t="s">
        <v>93</v>
      </c>
      <c r="C56" s="123">
        <v>10</v>
      </c>
      <c r="D56" s="33">
        <v>5</v>
      </c>
    </row>
    <row r="57" spans="1:4" ht="15" customHeight="1" x14ac:dyDescent="0.2">
      <c r="A57" s="121" t="s">
        <v>144</v>
      </c>
      <c r="B57" s="81" t="s">
        <v>93</v>
      </c>
      <c r="C57" s="43">
        <v>11</v>
      </c>
      <c r="D57" s="31">
        <v>16</v>
      </c>
    </row>
    <row r="58" spans="1:4" ht="15" customHeight="1" x14ac:dyDescent="0.2">
      <c r="A58" s="122" t="s">
        <v>331</v>
      </c>
      <c r="B58" s="80" t="s">
        <v>93</v>
      </c>
      <c r="C58" s="36">
        <v>12</v>
      </c>
      <c r="D58" s="28">
        <v>15</v>
      </c>
    </row>
    <row r="59" spans="1:4" ht="15" customHeight="1" x14ac:dyDescent="0.2">
      <c r="A59" s="121" t="s">
        <v>323</v>
      </c>
      <c r="B59" s="81" t="s">
        <v>93</v>
      </c>
      <c r="C59" s="43">
        <v>13</v>
      </c>
      <c r="D59" s="31">
        <v>17</v>
      </c>
    </row>
    <row r="60" spans="1:4" ht="15" customHeight="1" x14ac:dyDescent="0.2">
      <c r="A60" s="122" t="s">
        <v>325</v>
      </c>
      <c r="B60" s="80" t="s">
        <v>93</v>
      </c>
      <c r="C60" s="36">
        <v>13</v>
      </c>
      <c r="D60" s="28">
        <v>17</v>
      </c>
    </row>
    <row r="61" spans="1:4" ht="15" customHeight="1" x14ac:dyDescent="0.2">
      <c r="A61" s="121" t="s">
        <v>324</v>
      </c>
      <c r="B61" s="81" t="s">
        <v>93</v>
      </c>
      <c r="C61" s="43">
        <v>13</v>
      </c>
      <c r="D61" s="31">
        <v>17</v>
      </c>
    </row>
    <row r="62" spans="1:4" ht="15" customHeight="1" x14ac:dyDescent="0.2">
      <c r="A62" s="122" t="s">
        <v>326</v>
      </c>
      <c r="B62" s="80" t="s">
        <v>93</v>
      </c>
      <c r="C62" s="36">
        <v>13</v>
      </c>
      <c r="D62" s="28">
        <v>17</v>
      </c>
    </row>
    <row r="63" spans="1:4" ht="15" customHeight="1" x14ac:dyDescent="0.2">
      <c r="A63" s="121" t="s">
        <v>283</v>
      </c>
      <c r="B63" s="81" t="s">
        <v>91</v>
      </c>
      <c r="C63" s="43">
        <v>10</v>
      </c>
      <c r="D63" s="31">
        <v>1</v>
      </c>
    </row>
    <row r="64" spans="1:4" ht="15" customHeight="1" x14ac:dyDescent="0.2">
      <c r="A64" s="122" t="s">
        <v>18</v>
      </c>
      <c r="B64" s="80" t="s">
        <v>91</v>
      </c>
      <c r="C64" s="123">
        <v>11</v>
      </c>
      <c r="D64" s="33">
        <v>3</v>
      </c>
    </row>
    <row r="65" spans="1:4" ht="15" customHeight="1" x14ac:dyDescent="0.2">
      <c r="A65" s="121" t="s">
        <v>482</v>
      </c>
      <c r="B65" s="81" t="s">
        <v>91</v>
      </c>
      <c r="C65" s="43">
        <v>12</v>
      </c>
      <c r="D65" s="31">
        <v>3</v>
      </c>
    </row>
    <row r="66" spans="1:4" ht="15" customHeight="1" x14ac:dyDescent="0.2">
      <c r="A66" s="122" t="s">
        <v>332</v>
      </c>
      <c r="B66" s="80" t="s">
        <v>92</v>
      </c>
      <c r="C66" s="123">
        <v>10</v>
      </c>
      <c r="D66" s="33">
        <v>10</v>
      </c>
    </row>
    <row r="67" spans="1:4" ht="15" customHeight="1" x14ac:dyDescent="0.2">
      <c r="A67" s="121" t="s">
        <v>540</v>
      </c>
      <c r="B67" s="81" t="s">
        <v>92</v>
      </c>
      <c r="C67" s="43">
        <v>12</v>
      </c>
      <c r="D67" s="31">
        <v>8</v>
      </c>
    </row>
    <row r="68" spans="1:4" ht="15" customHeight="1" x14ac:dyDescent="0.2">
      <c r="A68" s="122" t="s">
        <v>483</v>
      </c>
      <c r="B68" s="80" t="s">
        <v>92</v>
      </c>
      <c r="C68" s="123">
        <v>14</v>
      </c>
      <c r="D68" s="33">
        <v>10</v>
      </c>
    </row>
    <row r="69" spans="1:4" ht="15" customHeight="1" x14ac:dyDescent="0.2">
      <c r="A69" s="121" t="s">
        <v>111</v>
      </c>
      <c r="B69" s="81" t="s">
        <v>92</v>
      </c>
      <c r="C69" s="43">
        <v>15</v>
      </c>
      <c r="D69" s="31">
        <v>19</v>
      </c>
    </row>
    <row r="70" spans="1:4" ht="15" customHeight="1" x14ac:dyDescent="0.2">
      <c r="A70" s="122" t="s">
        <v>88</v>
      </c>
      <c r="B70" s="80" t="s">
        <v>92</v>
      </c>
      <c r="C70" s="123">
        <v>16</v>
      </c>
      <c r="D70" s="33">
        <v>19</v>
      </c>
    </row>
    <row r="71" spans="1:4" ht="15" customHeight="1" x14ac:dyDescent="0.2">
      <c r="A71" s="121" t="s">
        <v>171</v>
      </c>
      <c r="B71" s="81" t="s">
        <v>92</v>
      </c>
      <c r="C71" s="43">
        <v>16</v>
      </c>
      <c r="D71" s="31">
        <v>19</v>
      </c>
    </row>
    <row r="72" spans="1:4" x14ac:dyDescent="0.2">
      <c r="A72" s="122" t="s">
        <v>328</v>
      </c>
      <c r="B72" s="80" t="s">
        <v>92</v>
      </c>
      <c r="C72" s="123">
        <v>16</v>
      </c>
      <c r="D72" s="33">
        <v>19</v>
      </c>
    </row>
    <row r="73" spans="1:4" x14ac:dyDescent="0.2">
      <c r="A73" s="121" t="s">
        <v>327</v>
      </c>
      <c r="B73" s="81" t="s">
        <v>92</v>
      </c>
      <c r="C73" s="43">
        <v>16</v>
      </c>
      <c r="D73" s="31">
        <v>19</v>
      </c>
    </row>
    <row r="74" spans="1:4" x14ac:dyDescent="0.2">
      <c r="A74" s="122" t="s">
        <v>329</v>
      </c>
      <c r="B74" s="80" t="s">
        <v>92</v>
      </c>
      <c r="C74" s="123">
        <v>16</v>
      </c>
      <c r="D74" s="33">
        <v>19</v>
      </c>
    </row>
    <row r="75" spans="1:4" x14ac:dyDescent="0.2">
      <c r="A75" s="32" t="s">
        <v>964</v>
      </c>
      <c r="B75" s="16"/>
    </row>
    <row r="76" spans="1:4" x14ac:dyDescent="0.2">
      <c r="A76" s="32" t="s">
        <v>682</v>
      </c>
    </row>
  </sheetData>
  <pageMargins left="0.39370078740157477" right="0.39370078740157477" top="0.59055118110236215" bottom="0.59055118110236215" header="0" footer="0"/>
  <pageSetup paperSize="9" scale="44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pageSetUpPr fitToPage="1"/>
  </sheetPr>
  <dimension ref="A1:I27"/>
  <sheetViews>
    <sheetView zoomScaleNormal="100" workbookViewId="0"/>
  </sheetViews>
  <sheetFormatPr baseColWidth="10" defaultColWidth="11.42578125" defaultRowHeight="12.75" x14ac:dyDescent="0.2"/>
  <cols>
    <col min="1" max="1" width="21" style="28" customWidth="1"/>
    <col min="2" max="2" width="11.42578125" style="28"/>
    <col min="3" max="3" width="15.42578125" style="28" customWidth="1"/>
    <col min="4" max="6" width="11.42578125" style="28"/>
    <col min="7" max="7" width="12.85546875" style="28" customWidth="1"/>
    <col min="8" max="16384" width="11.42578125" style="28"/>
  </cols>
  <sheetData>
    <row r="1" spans="1:9" ht="15.75" customHeight="1" x14ac:dyDescent="0.2">
      <c r="A1" s="29" t="s">
        <v>966</v>
      </c>
    </row>
    <row r="3" spans="1:9" ht="38.25" x14ac:dyDescent="0.2">
      <c r="A3" s="30"/>
      <c r="B3" s="259" t="s">
        <v>835</v>
      </c>
      <c r="C3" s="259" t="s">
        <v>834</v>
      </c>
      <c r="D3" s="259" t="s">
        <v>570</v>
      </c>
      <c r="E3" s="259" t="s">
        <v>571</v>
      </c>
      <c r="F3" s="259" t="s">
        <v>167</v>
      </c>
      <c r="G3" s="259" t="s">
        <v>166</v>
      </c>
    </row>
    <row r="4" spans="1:9" ht="15" customHeight="1" x14ac:dyDescent="0.2">
      <c r="A4" s="146" t="s">
        <v>147</v>
      </c>
      <c r="B4" s="147">
        <f t="shared" ref="B4:G4" si="0">SUM(B5:B23)</f>
        <v>405</v>
      </c>
      <c r="C4" s="178">
        <f t="shared" si="0"/>
        <v>1135</v>
      </c>
      <c r="D4" s="147">
        <f t="shared" si="0"/>
        <v>257</v>
      </c>
      <c r="E4" s="147">
        <f t="shared" si="0"/>
        <v>548</v>
      </c>
      <c r="F4" s="147">
        <f t="shared" si="0"/>
        <v>79</v>
      </c>
      <c r="G4" s="147">
        <f t="shared" si="0"/>
        <v>124</v>
      </c>
    </row>
    <row r="5" spans="1:9" ht="15" customHeight="1" x14ac:dyDescent="0.2">
      <c r="A5" s="9" t="s">
        <v>551</v>
      </c>
      <c r="B5" s="83">
        <v>72</v>
      </c>
      <c r="C5" s="83">
        <v>74</v>
      </c>
      <c r="D5" s="83">
        <v>35</v>
      </c>
      <c r="E5" s="83">
        <v>52</v>
      </c>
      <c r="F5" s="36">
        <v>4</v>
      </c>
      <c r="G5" s="36">
        <v>18</v>
      </c>
    </row>
    <row r="6" spans="1:9" ht="15" customHeight="1" x14ac:dyDescent="0.2">
      <c r="A6" s="15" t="s">
        <v>552</v>
      </c>
      <c r="B6" s="109">
        <v>106</v>
      </c>
      <c r="C6" s="109">
        <v>109</v>
      </c>
      <c r="D6" s="109">
        <v>32</v>
      </c>
      <c r="E6" s="109">
        <v>89</v>
      </c>
      <c r="F6" s="43">
        <v>3</v>
      </c>
      <c r="G6" s="43">
        <v>17</v>
      </c>
    </row>
    <row r="7" spans="1:9" ht="15" customHeight="1" x14ac:dyDescent="0.2">
      <c r="A7" s="9" t="s">
        <v>553</v>
      </c>
      <c r="B7" s="83">
        <v>63</v>
      </c>
      <c r="C7" s="83">
        <v>170</v>
      </c>
      <c r="D7" s="83">
        <v>24</v>
      </c>
      <c r="E7" s="83">
        <v>73</v>
      </c>
      <c r="F7" s="36">
        <v>7</v>
      </c>
      <c r="G7" s="36">
        <v>12</v>
      </c>
    </row>
    <row r="8" spans="1:9" ht="15" customHeight="1" x14ac:dyDescent="0.2">
      <c r="A8" s="15" t="s">
        <v>554</v>
      </c>
      <c r="B8" s="109">
        <v>23</v>
      </c>
      <c r="C8" s="109">
        <v>65</v>
      </c>
      <c r="D8" s="109">
        <v>19</v>
      </c>
      <c r="E8" s="109">
        <v>25</v>
      </c>
      <c r="F8" s="43">
        <v>6</v>
      </c>
      <c r="G8" s="43">
        <v>11</v>
      </c>
    </row>
    <row r="9" spans="1:9" ht="15" customHeight="1" x14ac:dyDescent="0.2">
      <c r="A9" s="9" t="s">
        <v>555</v>
      </c>
      <c r="B9" s="83">
        <v>9</v>
      </c>
      <c r="C9" s="83">
        <v>77</v>
      </c>
      <c r="D9" s="83">
        <v>12</v>
      </c>
      <c r="E9" s="83">
        <v>25</v>
      </c>
      <c r="F9" s="36">
        <v>4</v>
      </c>
      <c r="G9" s="36">
        <v>8</v>
      </c>
    </row>
    <row r="10" spans="1:9" ht="15" customHeight="1" x14ac:dyDescent="0.2">
      <c r="A10" s="15" t="s">
        <v>556</v>
      </c>
      <c r="B10" s="109">
        <v>37</v>
      </c>
      <c r="C10" s="109">
        <v>58</v>
      </c>
      <c r="D10" s="109">
        <v>9</v>
      </c>
      <c r="E10" s="109">
        <v>19</v>
      </c>
      <c r="F10" s="43">
        <v>8</v>
      </c>
      <c r="G10" s="43">
        <v>6</v>
      </c>
    </row>
    <row r="11" spans="1:9" s="83" customFormat="1" ht="15" customHeight="1" x14ac:dyDescent="0.2">
      <c r="A11" s="9" t="s">
        <v>557</v>
      </c>
      <c r="B11" s="83">
        <v>7</v>
      </c>
      <c r="C11" s="83">
        <v>42</v>
      </c>
      <c r="D11" s="83">
        <v>9</v>
      </c>
      <c r="E11" s="83">
        <v>19</v>
      </c>
      <c r="F11" s="36">
        <v>3</v>
      </c>
      <c r="G11" s="36">
        <v>4</v>
      </c>
      <c r="H11" s="28"/>
      <c r="I11" s="28"/>
    </row>
    <row r="12" spans="1:9" ht="15" customHeight="1" x14ac:dyDescent="0.2">
      <c r="A12" s="15" t="s">
        <v>558</v>
      </c>
      <c r="B12" s="109">
        <v>6</v>
      </c>
      <c r="C12" s="109">
        <v>74</v>
      </c>
      <c r="D12" s="109">
        <v>13</v>
      </c>
      <c r="E12" s="109">
        <v>34</v>
      </c>
      <c r="F12" s="43">
        <v>6</v>
      </c>
      <c r="G12" s="43">
        <v>6</v>
      </c>
    </row>
    <row r="13" spans="1:9" ht="15" customHeight="1" x14ac:dyDescent="0.2">
      <c r="A13" s="9" t="s">
        <v>559</v>
      </c>
      <c r="B13" s="83">
        <v>7</v>
      </c>
      <c r="C13" s="83">
        <v>51</v>
      </c>
      <c r="D13" s="83">
        <v>16</v>
      </c>
      <c r="E13" s="83">
        <v>18</v>
      </c>
      <c r="F13" s="36">
        <v>6</v>
      </c>
      <c r="G13" s="36">
        <v>9</v>
      </c>
    </row>
    <row r="14" spans="1:9" ht="15" customHeight="1" x14ac:dyDescent="0.2">
      <c r="A14" s="15" t="s">
        <v>560</v>
      </c>
      <c r="B14" s="109">
        <v>14</v>
      </c>
      <c r="C14" s="109">
        <v>64</v>
      </c>
      <c r="D14" s="109">
        <v>17</v>
      </c>
      <c r="E14" s="109">
        <v>34</v>
      </c>
      <c r="F14" s="43">
        <v>7</v>
      </c>
      <c r="G14" s="43">
        <v>7</v>
      </c>
    </row>
    <row r="15" spans="1:9" ht="15" customHeight="1" x14ac:dyDescent="0.2">
      <c r="A15" s="9" t="s">
        <v>561</v>
      </c>
      <c r="B15" s="83">
        <v>5</v>
      </c>
      <c r="C15" s="83">
        <v>36</v>
      </c>
      <c r="D15" s="83">
        <v>11</v>
      </c>
      <c r="E15" s="83">
        <v>19</v>
      </c>
      <c r="F15" s="36">
        <v>9</v>
      </c>
      <c r="G15" s="36">
        <v>2</v>
      </c>
    </row>
    <row r="16" spans="1:9" ht="15" customHeight="1" x14ac:dyDescent="0.2">
      <c r="A16" s="15" t="s">
        <v>562</v>
      </c>
      <c r="B16" s="109">
        <v>16</v>
      </c>
      <c r="C16" s="109">
        <v>71</v>
      </c>
      <c r="D16" s="109">
        <v>13</v>
      </c>
      <c r="E16" s="109">
        <v>45</v>
      </c>
      <c r="F16" s="43">
        <v>5</v>
      </c>
      <c r="G16" s="43">
        <v>7</v>
      </c>
    </row>
    <row r="17" spans="1:7" ht="15" customHeight="1" x14ac:dyDescent="0.2">
      <c r="A17" s="9" t="s">
        <v>563</v>
      </c>
      <c r="B17" s="83">
        <v>21</v>
      </c>
      <c r="C17" s="83">
        <v>76</v>
      </c>
      <c r="D17" s="83">
        <v>14</v>
      </c>
      <c r="E17" s="83">
        <v>19</v>
      </c>
      <c r="F17" s="83">
        <v>2</v>
      </c>
      <c r="G17" s="83">
        <v>8</v>
      </c>
    </row>
    <row r="18" spans="1:7" ht="15" customHeight="1" x14ac:dyDescent="0.2">
      <c r="A18" s="15" t="s">
        <v>564</v>
      </c>
      <c r="B18" s="109">
        <v>8</v>
      </c>
      <c r="C18" s="109">
        <v>63</v>
      </c>
      <c r="D18" s="109">
        <v>9</v>
      </c>
      <c r="E18" s="109">
        <v>23</v>
      </c>
      <c r="F18" s="43">
        <v>2</v>
      </c>
      <c r="G18" s="43">
        <v>0</v>
      </c>
    </row>
    <row r="19" spans="1:7" ht="15" customHeight="1" x14ac:dyDescent="0.2">
      <c r="A19" s="9" t="s">
        <v>565</v>
      </c>
      <c r="B19" s="83">
        <v>5</v>
      </c>
      <c r="C19" s="83">
        <v>46</v>
      </c>
      <c r="D19" s="83">
        <v>13</v>
      </c>
      <c r="E19" s="83">
        <v>25</v>
      </c>
      <c r="F19" s="36">
        <v>3</v>
      </c>
      <c r="G19" s="36">
        <v>5</v>
      </c>
    </row>
    <row r="20" spans="1:7" ht="15" customHeight="1" x14ac:dyDescent="0.2">
      <c r="A20" s="15" t="s">
        <v>566</v>
      </c>
      <c r="B20" s="109">
        <v>3</v>
      </c>
      <c r="C20" s="109">
        <v>34</v>
      </c>
      <c r="D20" s="109">
        <v>6</v>
      </c>
      <c r="E20" s="109">
        <v>21</v>
      </c>
      <c r="F20" s="43">
        <v>3</v>
      </c>
      <c r="G20" s="43">
        <v>2</v>
      </c>
    </row>
    <row r="21" spans="1:7" ht="15" customHeight="1" x14ac:dyDescent="0.2">
      <c r="A21" s="9" t="s">
        <v>567</v>
      </c>
      <c r="B21" s="83">
        <v>1</v>
      </c>
      <c r="C21" s="83">
        <v>3</v>
      </c>
      <c r="D21" s="83">
        <v>0</v>
      </c>
      <c r="E21" s="83">
        <v>0</v>
      </c>
      <c r="F21" s="36">
        <v>0</v>
      </c>
      <c r="G21" s="36">
        <v>0</v>
      </c>
    </row>
    <row r="22" spans="1:7" ht="15" customHeight="1" x14ac:dyDescent="0.2">
      <c r="A22" s="15" t="s">
        <v>568</v>
      </c>
      <c r="B22" s="109">
        <v>2</v>
      </c>
      <c r="C22" s="109">
        <v>12</v>
      </c>
      <c r="D22" s="109">
        <v>3</v>
      </c>
      <c r="E22" s="109">
        <v>4</v>
      </c>
      <c r="F22" s="43">
        <v>1</v>
      </c>
      <c r="G22" s="43">
        <v>2</v>
      </c>
    </row>
    <row r="23" spans="1:7" ht="15" customHeight="1" x14ac:dyDescent="0.2">
      <c r="A23" s="9" t="s">
        <v>569</v>
      </c>
      <c r="B23" s="83">
        <v>0</v>
      </c>
      <c r="C23" s="83">
        <v>10</v>
      </c>
      <c r="D23" s="83">
        <v>2</v>
      </c>
      <c r="E23" s="83">
        <v>4</v>
      </c>
      <c r="F23" s="36">
        <v>0</v>
      </c>
      <c r="G23" s="36">
        <v>0</v>
      </c>
    </row>
    <row r="24" spans="1:7" ht="12.75" customHeight="1" x14ac:dyDescent="0.2">
      <c r="A24" s="32" t="s">
        <v>964</v>
      </c>
    </row>
    <row r="25" spans="1:7" x14ac:dyDescent="0.2">
      <c r="A25" s="32" t="s">
        <v>682</v>
      </c>
    </row>
    <row r="26" spans="1:7" x14ac:dyDescent="0.2">
      <c r="A26" s="9"/>
    </row>
    <row r="27" spans="1:7" x14ac:dyDescent="0.2">
      <c r="A27" s="9"/>
    </row>
  </sheetData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Q16"/>
  <sheetViews>
    <sheetView workbookViewId="0"/>
  </sheetViews>
  <sheetFormatPr baseColWidth="10" defaultColWidth="11.42578125" defaultRowHeight="12.75" x14ac:dyDescent="0.2"/>
  <cols>
    <col min="1" max="1" width="32" style="33" customWidth="1"/>
    <col min="2" max="2" width="22.140625" style="33" customWidth="1"/>
    <col min="3" max="3" width="27" style="33" customWidth="1"/>
    <col min="4" max="4" width="9.42578125" style="33" customWidth="1"/>
    <col min="5" max="12" width="6.5703125" style="33" customWidth="1"/>
    <col min="13" max="13" width="7.140625" style="33" bestFit="1" customWidth="1"/>
    <col min="14" max="14" width="6.5703125" style="33" customWidth="1"/>
    <col min="15" max="15" width="8.140625" style="33" bestFit="1" customWidth="1"/>
    <col min="16" max="17" width="6.5703125" style="33" customWidth="1"/>
    <col min="18" max="16384" width="11.42578125" style="33"/>
  </cols>
  <sheetData>
    <row r="1" spans="1:17" ht="15.75" customHeight="1" x14ac:dyDescent="0.2">
      <c r="A1" s="34" t="s">
        <v>967</v>
      </c>
    </row>
    <row r="2" spans="1:17" x14ac:dyDescent="0.2">
      <c r="A2" s="75"/>
    </row>
    <row r="3" spans="1:17" ht="31.15" customHeight="1" x14ac:dyDescent="0.2">
      <c r="A3" s="30"/>
      <c r="B3" s="39" t="s">
        <v>243</v>
      </c>
      <c r="C3" s="38" t="s">
        <v>919</v>
      </c>
      <c r="D3" s="259" t="s">
        <v>427</v>
      </c>
      <c r="E3" s="40" t="s">
        <v>96</v>
      </c>
      <c r="F3" s="40" t="s">
        <v>1055</v>
      </c>
      <c r="G3" s="40" t="s">
        <v>97</v>
      </c>
      <c r="H3" s="40" t="s">
        <v>98</v>
      </c>
      <c r="I3" s="40" t="s">
        <v>99</v>
      </c>
      <c r="J3" s="40" t="s">
        <v>100</v>
      </c>
      <c r="K3" s="40" t="s">
        <v>101</v>
      </c>
      <c r="L3" s="40" t="s">
        <v>102</v>
      </c>
      <c r="M3" s="40" t="s">
        <v>56</v>
      </c>
      <c r="N3" s="40" t="s">
        <v>57</v>
      </c>
      <c r="O3" s="40" t="s">
        <v>1056</v>
      </c>
      <c r="P3" s="40" t="s">
        <v>58</v>
      </c>
      <c r="Q3" s="40" t="s">
        <v>59</v>
      </c>
    </row>
    <row r="4" spans="1:17" ht="15" customHeight="1" x14ac:dyDescent="0.2">
      <c r="A4" s="28" t="s">
        <v>917</v>
      </c>
      <c r="B4" s="28" t="s">
        <v>244</v>
      </c>
      <c r="C4" s="41" t="s">
        <v>47</v>
      </c>
      <c r="D4" s="23">
        <v>582</v>
      </c>
      <c r="E4" s="4">
        <v>5</v>
      </c>
      <c r="F4" s="4">
        <v>6</v>
      </c>
      <c r="G4" s="4">
        <v>2</v>
      </c>
      <c r="H4" s="4">
        <v>2</v>
      </c>
      <c r="I4" s="4">
        <v>2</v>
      </c>
      <c r="J4" s="4">
        <v>0</v>
      </c>
      <c r="K4" s="4">
        <v>0</v>
      </c>
      <c r="L4" s="4">
        <v>2</v>
      </c>
      <c r="M4" s="4">
        <v>0</v>
      </c>
      <c r="N4" s="4">
        <v>0</v>
      </c>
      <c r="O4" s="4">
        <v>1</v>
      </c>
      <c r="P4" s="4">
        <v>1</v>
      </c>
      <c r="Q4" s="4">
        <v>18</v>
      </c>
    </row>
    <row r="5" spans="1:17" ht="15" customHeight="1" x14ac:dyDescent="0.2">
      <c r="A5" s="31" t="s">
        <v>103</v>
      </c>
      <c r="B5" s="31" t="s">
        <v>244</v>
      </c>
      <c r="C5" s="42" t="s">
        <v>47</v>
      </c>
      <c r="D5" s="26">
        <v>282</v>
      </c>
      <c r="E5" s="14">
        <v>3</v>
      </c>
      <c r="F5" s="14">
        <v>2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3</v>
      </c>
      <c r="P5" s="14">
        <v>1</v>
      </c>
      <c r="Q5" s="14">
        <v>3</v>
      </c>
    </row>
    <row r="6" spans="1:17" ht="15" customHeight="1" x14ac:dyDescent="0.2">
      <c r="A6" s="28" t="s">
        <v>914</v>
      </c>
      <c r="B6" s="28" t="s">
        <v>244</v>
      </c>
      <c r="C6" s="41" t="s">
        <v>47</v>
      </c>
      <c r="D6" s="23">
        <v>1000</v>
      </c>
      <c r="E6" s="4">
        <v>9</v>
      </c>
      <c r="F6" s="4">
        <v>4</v>
      </c>
      <c r="G6" s="4">
        <v>0</v>
      </c>
      <c r="H6" s="4">
        <v>4</v>
      </c>
      <c r="I6" s="4">
        <v>8</v>
      </c>
      <c r="J6" s="4">
        <v>1</v>
      </c>
      <c r="K6" s="4">
        <v>0</v>
      </c>
      <c r="L6" s="4">
        <v>4</v>
      </c>
      <c r="M6" s="4">
        <v>3</v>
      </c>
      <c r="N6" s="4">
        <v>2</v>
      </c>
      <c r="O6" s="4">
        <v>2</v>
      </c>
      <c r="P6" s="4">
        <v>2</v>
      </c>
      <c r="Q6" s="4">
        <v>25</v>
      </c>
    </row>
    <row r="7" spans="1:17" ht="15" customHeight="1" x14ac:dyDescent="0.2">
      <c r="A7" s="31" t="s">
        <v>918</v>
      </c>
      <c r="B7" s="31" t="s">
        <v>922</v>
      </c>
      <c r="C7" s="42" t="s">
        <v>47</v>
      </c>
      <c r="D7" s="26">
        <v>546</v>
      </c>
      <c r="E7" s="14">
        <v>3</v>
      </c>
      <c r="F7" s="14">
        <v>2</v>
      </c>
      <c r="G7" s="14">
        <v>0</v>
      </c>
      <c r="H7" s="14">
        <v>2</v>
      </c>
      <c r="I7" s="14">
        <v>2</v>
      </c>
      <c r="J7" s="14">
        <v>1</v>
      </c>
      <c r="K7" s="14">
        <v>0</v>
      </c>
      <c r="L7" s="14">
        <v>2</v>
      </c>
      <c r="M7" s="14">
        <v>1</v>
      </c>
      <c r="N7" s="14">
        <v>2</v>
      </c>
      <c r="O7" s="14">
        <v>2</v>
      </c>
      <c r="P7" s="14">
        <v>2</v>
      </c>
      <c r="Q7" s="14">
        <v>21</v>
      </c>
    </row>
    <row r="8" spans="1:17" ht="15" customHeight="1" x14ac:dyDescent="0.2">
      <c r="A8" s="28" t="s">
        <v>916</v>
      </c>
      <c r="B8" s="80" t="s">
        <v>244</v>
      </c>
      <c r="C8" s="41" t="s">
        <v>47</v>
      </c>
      <c r="D8" s="23">
        <v>539</v>
      </c>
      <c r="E8" s="4">
        <v>2</v>
      </c>
      <c r="F8" s="4">
        <v>2</v>
      </c>
      <c r="G8" s="4">
        <v>0</v>
      </c>
      <c r="H8" s="4">
        <v>1</v>
      </c>
      <c r="I8" s="4">
        <v>2</v>
      </c>
      <c r="J8" s="4">
        <v>1</v>
      </c>
      <c r="K8" s="4">
        <v>0</v>
      </c>
      <c r="L8" s="4">
        <v>0</v>
      </c>
      <c r="M8" s="4">
        <v>1</v>
      </c>
      <c r="N8" s="4">
        <v>1</v>
      </c>
      <c r="O8" s="4">
        <v>1</v>
      </c>
      <c r="P8" s="4">
        <v>1</v>
      </c>
      <c r="Q8" s="4">
        <v>25</v>
      </c>
    </row>
    <row r="9" spans="1:17" ht="15" customHeight="1" x14ac:dyDescent="0.2">
      <c r="A9" s="31" t="s">
        <v>211</v>
      </c>
      <c r="B9" s="31" t="s">
        <v>244</v>
      </c>
      <c r="C9" s="42" t="s">
        <v>920</v>
      </c>
      <c r="D9" s="26">
        <v>125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7" ht="15" customHeight="1" x14ac:dyDescent="0.2">
      <c r="A10" s="28" t="s">
        <v>1054</v>
      </c>
      <c r="B10" s="28" t="s">
        <v>923</v>
      </c>
      <c r="C10" s="28" t="s">
        <v>921</v>
      </c>
      <c r="D10" s="23">
        <v>117</v>
      </c>
      <c r="E10" s="4">
        <v>6</v>
      </c>
      <c r="F10" s="4">
        <v>2</v>
      </c>
      <c r="G10" s="4">
        <v>0</v>
      </c>
      <c r="H10" s="4">
        <v>0</v>
      </c>
      <c r="I10" s="4">
        <v>1</v>
      </c>
      <c r="J10" s="4">
        <v>0</v>
      </c>
      <c r="K10" s="4">
        <v>0</v>
      </c>
      <c r="L10" s="4">
        <v>5</v>
      </c>
      <c r="M10" s="4">
        <v>1</v>
      </c>
      <c r="N10" s="4">
        <v>1</v>
      </c>
      <c r="O10" s="4">
        <v>4</v>
      </c>
      <c r="P10" s="4">
        <v>1</v>
      </c>
      <c r="Q10" s="4">
        <v>1</v>
      </c>
    </row>
    <row r="11" spans="1:17" ht="15" customHeight="1" x14ac:dyDescent="0.2">
      <c r="A11" s="109" t="s">
        <v>1053</v>
      </c>
      <c r="B11" s="31" t="s">
        <v>245</v>
      </c>
      <c r="C11" s="42" t="s">
        <v>47</v>
      </c>
      <c r="D11" s="26">
        <v>156</v>
      </c>
      <c r="E11" s="14">
        <v>1</v>
      </c>
      <c r="F11" s="14">
        <v>1</v>
      </c>
      <c r="G11" s="14">
        <v>1</v>
      </c>
      <c r="H11" s="14">
        <v>0</v>
      </c>
      <c r="I11" s="14">
        <v>1</v>
      </c>
      <c r="J11" s="14">
        <v>1</v>
      </c>
      <c r="K11" s="14">
        <v>0</v>
      </c>
      <c r="L11" s="14">
        <v>2</v>
      </c>
      <c r="M11" s="14">
        <v>0</v>
      </c>
      <c r="N11" s="14">
        <v>0</v>
      </c>
      <c r="O11" s="14">
        <v>1</v>
      </c>
      <c r="P11" s="14">
        <v>1</v>
      </c>
      <c r="Q11" s="14">
        <v>0</v>
      </c>
    </row>
    <row r="12" spans="1:17" ht="15" customHeight="1" x14ac:dyDescent="0.2">
      <c r="A12" s="28" t="s">
        <v>1052</v>
      </c>
      <c r="B12" s="28" t="s">
        <v>245</v>
      </c>
      <c r="C12" s="41" t="s">
        <v>47</v>
      </c>
      <c r="D12" s="23">
        <v>300</v>
      </c>
      <c r="E12" s="4">
        <v>1</v>
      </c>
      <c r="F12" s="4">
        <v>4</v>
      </c>
      <c r="G12" s="4">
        <v>2</v>
      </c>
      <c r="H12" s="4">
        <v>1</v>
      </c>
      <c r="I12" s="4">
        <v>1</v>
      </c>
      <c r="J12" s="4">
        <v>0</v>
      </c>
      <c r="K12" s="4">
        <v>0</v>
      </c>
      <c r="L12" s="4">
        <v>0</v>
      </c>
      <c r="M12" s="4">
        <v>0</v>
      </c>
      <c r="N12" s="4">
        <v>1</v>
      </c>
      <c r="O12" s="4">
        <v>2</v>
      </c>
      <c r="P12" s="4">
        <v>1</v>
      </c>
      <c r="Q12" s="4">
        <v>0</v>
      </c>
    </row>
    <row r="13" spans="1:17" ht="15" customHeight="1" x14ac:dyDescent="0.2">
      <c r="A13" s="31" t="s">
        <v>1051</v>
      </c>
      <c r="B13" s="31" t="s">
        <v>245</v>
      </c>
      <c r="C13" s="42" t="s">
        <v>47</v>
      </c>
      <c r="D13" s="26">
        <v>192</v>
      </c>
      <c r="E13" s="50">
        <v>1</v>
      </c>
      <c r="F13" s="50">
        <v>2</v>
      </c>
      <c r="G13" s="50">
        <v>1</v>
      </c>
      <c r="H13" s="50">
        <v>1</v>
      </c>
      <c r="I13" s="50">
        <v>0</v>
      </c>
      <c r="J13" s="50">
        <v>1</v>
      </c>
      <c r="K13" s="50">
        <v>0</v>
      </c>
      <c r="L13" s="50">
        <v>0</v>
      </c>
      <c r="M13" s="50">
        <v>0</v>
      </c>
      <c r="N13" s="50">
        <v>1</v>
      </c>
      <c r="O13" s="50">
        <v>1</v>
      </c>
      <c r="P13" s="50">
        <v>1</v>
      </c>
      <c r="Q13" s="50">
        <v>14</v>
      </c>
    </row>
    <row r="14" spans="1:17" ht="15" customHeight="1" x14ac:dyDescent="0.2">
      <c r="A14" s="28" t="s">
        <v>1050</v>
      </c>
      <c r="B14" s="28" t="s">
        <v>245</v>
      </c>
      <c r="C14" s="41" t="s">
        <v>47</v>
      </c>
      <c r="D14" s="23">
        <v>88</v>
      </c>
      <c r="E14" s="4">
        <v>1</v>
      </c>
      <c r="F14" s="4">
        <v>2</v>
      </c>
      <c r="G14" s="4">
        <v>0</v>
      </c>
      <c r="H14" s="4">
        <v>1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1</v>
      </c>
      <c r="P14" s="4">
        <v>1</v>
      </c>
      <c r="Q14" s="4">
        <v>0</v>
      </c>
    </row>
    <row r="15" spans="1:17" ht="12.75" customHeight="1" x14ac:dyDescent="0.2">
      <c r="A15" s="45" t="s">
        <v>968</v>
      </c>
      <c r="B15" s="45"/>
      <c r="C15" s="45"/>
      <c r="D15" s="45"/>
      <c r="E15" s="96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</row>
    <row r="16" spans="1:17" ht="12.75" customHeight="1" x14ac:dyDescent="0.2">
      <c r="A16" s="45" t="s">
        <v>915</v>
      </c>
      <c r="B16" s="45"/>
      <c r="C16" s="45"/>
      <c r="D16" s="45"/>
      <c r="E16" s="96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</row>
  </sheetData>
  <phoneticPr fontId="0" type="noConversion"/>
  <pageMargins left="0.39370078740157477" right="0.39370078740157477" top="0.59055118110236215" bottom="0.59055118110236215" header="0" footer="0"/>
  <pageSetup paperSize="9" scale="80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H12"/>
  <sheetViews>
    <sheetView workbookViewId="0"/>
  </sheetViews>
  <sheetFormatPr baseColWidth="10" defaultColWidth="11.42578125" defaultRowHeight="12.75" x14ac:dyDescent="0.2"/>
  <cols>
    <col min="1" max="1" width="30.42578125" style="4" customWidth="1"/>
    <col min="2" max="4" width="11.85546875" style="4" customWidth="1"/>
    <col min="5" max="5" width="11.7109375" style="4" customWidth="1"/>
    <col min="6" max="8" width="11.85546875" style="4" customWidth="1"/>
    <col min="9" max="16384" width="11.42578125" style="4"/>
  </cols>
  <sheetData>
    <row r="1" spans="1:8" ht="15.75" customHeight="1" x14ac:dyDescent="0.2">
      <c r="A1" s="18" t="s">
        <v>969</v>
      </c>
    </row>
    <row r="2" spans="1:8" x14ac:dyDescent="0.2">
      <c r="A2" s="6"/>
      <c r="B2" s="6"/>
      <c r="C2" s="6"/>
      <c r="D2" s="6"/>
      <c r="E2" s="6"/>
      <c r="F2" s="6"/>
      <c r="G2" s="6"/>
    </row>
    <row r="3" spans="1:8" ht="38.25" x14ac:dyDescent="0.2">
      <c r="A3" s="10"/>
      <c r="B3" s="12" t="s">
        <v>397</v>
      </c>
      <c r="C3" s="12" t="s">
        <v>49</v>
      </c>
      <c r="D3" s="12" t="s">
        <v>51</v>
      </c>
      <c r="E3" s="12" t="s">
        <v>34</v>
      </c>
      <c r="F3" s="12" t="s">
        <v>48</v>
      </c>
      <c r="G3" s="12" t="s">
        <v>35</v>
      </c>
      <c r="H3" s="12" t="s">
        <v>1082</v>
      </c>
    </row>
    <row r="4" spans="1:8" ht="15" customHeight="1" x14ac:dyDescent="0.2">
      <c r="A4" s="6" t="s">
        <v>427</v>
      </c>
      <c r="B4" s="25">
        <v>3235</v>
      </c>
      <c r="C4" s="25">
        <v>594</v>
      </c>
      <c r="D4" s="25">
        <v>511</v>
      </c>
      <c r="E4" s="25">
        <v>984</v>
      </c>
      <c r="F4" s="25">
        <v>510</v>
      </c>
      <c r="G4" s="25">
        <v>511</v>
      </c>
      <c r="H4" s="25">
        <v>125</v>
      </c>
    </row>
    <row r="5" spans="1:8" s="6" customFormat="1" ht="15" customHeight="1" x14ac:dyDescent="0.2">
      <c r="A5" s="74" t="s">
        <v>246</v>
      </c>
      <c r="B5" s="26">
        <v>3101</v>
      </c>
      <c r="C5" s="26">
        <v>581</v>
      </c>
      <c r="D5" s="26">
        <v>404</v>
      </c>
      <c r="E5" s="26">
        <v>970</v>
      </c>
      <c r="F5" s="26">
        <v>510</v>
      </c>
      <c r="G5" s="26">
        <v>511</v>
      </c>
      <c r="H5" s="26">
        <v>125</v>
      </c>
    </row>
    <row r="6" spans="1:8" ht="15" customHeight="1" x14ac:dyDescent="0.2">
      <c r="A6" s="73" t="s">
        <v>247</v>
      </c>
      <c r="B6" s="25">
        <v>125</v>
      </c>
      <c r="C6" s="25">
        <v>22</v>
      </c>
      <c r="D6" s="25">
        <v>17</v>
      </c>
      <c r="E6" s="25">
        <v>41</v>
      </c>
      <c r="F6" s="25">
        <v>26</v>
      </c>
      <c r="G6" s="25">
        <v>19</v>
      </c>
      <c r="H6" s="25">
        <v>0</v>
      </c>
    </row>
    <row r="7" spans="1:8" s="6" customFormat="1" ht="15" customHeight="1" x14ac:dyDescent="0.2">
      <c r="A7" s="74" t="s">
        <v>248</v>
      </c>
      <c r="B7" s="26">
        <v>16</v>
      </c>
      <c r="C7" s="26">
        <v>3</v>
      </c>
      <c r="D7" s="26">
        <v>0</v>
      </c>
      <c r="E7" s="26">
        <v>8</v>
      </c>
      <c r="F7" s="26">
        <v>1</v>
      </c>
      <c r="G7" s="26">
        <v>4</v>
      </c>
      <c r="H7" s="26">
        <v>0</v>
      </c>
    </row>
    <row r="8" spans="1:8" ht="15" customHeight="1" x14ac:dyDescent="0.2">
      <c r="A8" s="6" t="s">
        <v>487</v>
      </c>
      <c r="B8" s="25">
        <v>63</v>
      </c>
      <c r="C8" s="25">
        <v>14</v>
      </c>
      <c r="D8" s="25">
        <v>0</v>
      </c>
      <c r="E8" s="25">
        <v>20</v>
      </c>
      <c r="F8" s="25">
        <v>14</v>
      </c>
      <c r="G8" s="25">
        <v>15</v>
      </c>
      <c r="H8" s="25">
        <v>0</v>
      </c>
    </row>
    <row r="9" spans="1:8" s="6" customFormat="1" ht="15" customHeight="1" x14ac:dyDescent="0.2">
      <c r="A9" s="74" t="s">
        <v>924</v>
      </c>
      <c r="B9" s="26">
        <v>646</v>
      </c>
      <c r="C9" s="26">
        <v>131</v>
      </c>
      <c r="D9" s="26">
        <v>92</v>
      </c>
      <c r="E9" s="26">
        <v>216</v>
      </c>
      <c r="F9" s="26">
        <v>126</v>
      </c>
      <c r="G9" s="26">
        <v>81</v>
      </c>
      <c r="H9" s="26">
        <v>0</v>
      </c>
    </row>
    <row r="10" spans="1:8" ht="15" customHeight="1" x14ac:dyDescent="0.2">
      <c r="A10" s="6" t="s">
        <v>1109</v>
      </c>
      <c r="B10" s="25">
        <v>259</v>
      </c>
      <c r="C10" s="25">
        <v>34</v>
      </c>
      <c r="D10" s="25">
        <v>26</v>
      </c>
      <c r="E10" s="25">
        <v>79</v>
      </c>
      <c r="F10" s="25">
        <v>70</v>
      </c>
      <c r="G10" s="25">
        <v>26</v>
      </c>
      <c r="H10" s="25">
        <v>24</v>
      </c>
    </row>
    <row r="11" spans="1:8" ht="12.75" customHeight="1" x14ac:dyDescent="0.2">
      <c r="A11" s="47" t="s">
        <v>970</v>
      </c>
      <c r="B11" s="17"/>
      <c r="C11" s="16"/>
      <c r="D11" s="16"/>
      <c r="E11" s="16"/>
      <c r="F11" s="16"/>
      <c r="G11" s="16"/>
    </row>
    <row r="12" spans="1:8" x14ac:dyDescent="0.2">
      <c r="A12" s="16" t="s">
        <v>683</v>
      </c>
    </row>
  </sheetData>
  <phoneticPr fontId="0" type="noConversion"/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K216"/>
  <sheetViews>
    <sheetView zoomScaleNormal="100" workbookViewId="0"/>
  </sheetViews>
  <sheetFormatPr baseColWidth="10" defaultColWidth="11.42578125" defaultRowHeight="12.75" x14ac:dyDescent="0.2"/>
  <cols>
    <col min="1" max="1" width="22.7109375" style="4" customWidth="1"/>
    <col min="2" max="7" width="11.42578125" style="4" customWidth="1"/>
    <col min="8" max="8" width="13.28515625" style="132" customWidth="1"/>
    <col min="9" max="9" width="3" style="4" customWidth="1"/>
    <col min="10" max="10" width="5.85546875" style="4" customWidth="1"/>
    <col min="11" max="16384" width="11.42578125" style="4"/>
  </cols>
  <sheetData>
    <row r="1" spans="1:11" ht="15.75" customHeight="1" x14ac:dyDescent="0.2">
      <c r="A1" s="18" t="s">
        <v>971</v>
      </c>
      <c r="H1" s="4"/>
    </row>
    <row r="2" spans="1:11" x14ac:dyDescent="0.2">
      <c r="A2" s="6"/>
      <c r="B2" s="6"/>
      <c r="C2" s="6"/>
      <c r="E2" s="6"/>
      <c r="F2" s="6"/>
      <c r="H2" s="4"/>
    </row>
    <row r="3" spans="1:11" ht="38.25" x14ac:dyDescent="0.2">
      <c r="A3" s="10"/>
      <c r="B3" s="12" t="s">
        <v>49</v>
      </c>
      <c r="C3" s="12" t="s">
        <v>41</v>
      </c>
      <c r="D3" s="12" t="s">
        <v>51</v>
      </c>
      <c r="E3" s="55" t="s">
        <v>34</v>
      </c>
      <c r="F3" s="12" t="s">
        <v>35</v>
      </c>
      <c r="G3" s="12" t="s">
        <v>39</v>
      </c>
      <c r="H3" s="12" t="s">
        <v>208</v>
      </c>
    </row>
    <row r="4" spans="1:11" ht="15" customHeight="1" x14ac:dyDescent="0.2">
      <c r="A4" s="139" t="s">
        <v>397</v>
      </c>
      <c r="B4" s="125">
        <v>3294</v>
      </c>
      <c r="C4" s="125">
        <v>272</v>
      </c>
      <c r="D4" s="125">
        <v>1517</v>
      </c>
      <c r="E4" s="125">
        <v>7062</v>
      </c>
      <c r="F4" s="125">
        <v>2518</v>
      </c>
      <c r="G4" s="125">
        <v>248</v>
      </c>
      <c r="H4" s="125">
        <f>SUM(H5,H8,H24)</f>
        <v>2502</v>
      </c>
      <c r="J4" s="21"/>
    </row>
    <row r="5" spans="1:11" ht="15" customHeight="1" x14ac:dyDescent="0.2">
      <c r="A5" s="186" t="s">
        <v>658</v>
      </c>
      <c r="B5" s="148">
        <v>11</v>
      </c>
      <c r="C5" s="148">
        <v>2</v>
      </c>
      <c r="D5" s="148">
        <v>10</v>
      </c>
      <c r="E5" s="148">
        <v>14</v>
      </c>
      <c r="F5" s="148">
        <v>11</v>
      </c>
      <c r="G5" s="148">
        <v>3</v>
      </c>
      <c r="H5" s="148">
        <v>15</v>
      </c>
    </row>
    <row r="6" spans="1:11" ht="15" customHeight="1" x14ac:dyDescent="0.2">
      <c r="A6" s="126" t="s">
        <v>124</v>
      </c>
      <c r="B6" s="2">
        <v>7</v>
      </c>
      <c r="C6" s="2">
        <v>2</v>
      </c>
      <c r="D6" s="2">
        <v>6</v>
      </c>
      <c r="E6" s="2">
        <v>8</v>
      </c>
      <c r="F6" s="2">
        <v>7</v>
      </c>
      <c r="G6" s="2">
        <v>2</v>
      </c>
      <c r="H6" s="61" t="s">
        <v>94</v>
      </c>
    </row>
    <row r="7" spans="1:11" ht="15" customHeight="1" x14ac:dyDescent="0.2">
      <c r="A7" s="77" t="s">
        <v>206</v>
      </c>
      <c r="B7" s="14">
        <v>4</v>
      </c>
      <c r="C7" s="14">
        <v>0</v>
      </c>
      <c r="D7" s="14">
        <v>4</v>
      </c>
      <c r="E7" s="14">
        <v>6</v>
      </c>
      <c r="F7" s="14">
        <v>4</v>
      </c>
      <c r="G7" s="14">
        <v>1</v>
      </c>
      <c r="H7" s="59" t="s">
        <v>94</v>
      </c>
    </row>
    <row r="8" spans="1:11" ht="15" customHeight="1" x14ac:dyDescent="0.2">
      <c r="A8" s="187" t="s">
        <v>659</v>
      </c>
      <c r="B8" s="125">
        <v>2708</v>
      </c>
      <c r="C8" s="125">
        <v>207</v>
      </c>
      <c r="D8" s="125">
        <v>1212</v>
      </c>
      <c r="E8" s="125">
        <v>5829</v>
      </c>
      <c r="F8" s="125">
        <v>2033</v>
      </c>
      <c r="G8" s="125">
        <v>187</v>
      </c>
      <c r="H8" s="125">
        <f>SUM(H9,H12,H16,H20,H21)</f>
        <v>2171</v>
      </c>
      <c r="J8" s="21"/>
      <c r="K8" s="21"/>
    </row>
    <row r="9" spans="1:11" ht="15" customHeight="1" x14ac:dyDescent="0.2">
      <c r="A9" s="77" t="s">
        <v>463</v>
      </c>
      <c r="B9" s="14">
        <v>719</v>
      </c>
      <c r="C9" s="14">
        <v>84</v>
      </c>
      <c r="D9" s="14">
        <v>347</v>
      </c>
      <c r="E9" s="14">
        <v>1197</v>
      </c>
      <c r="F9" s="14">
        <v>556</v>
      </c>
      <c r="G9" s="14">
        <v>27</v>
      </c>
      <c r="H9" s="14">
        <v>446</v>
      </c>
    </row>
    <row r="10" spans="1:11" ht="15" customHeight="1" x14ac:dyDescent="0.2">
      <c r="A10" s="128" t="s">
        <v>662</v>
      </c>
      <c r="B10" s="2">
        <v>714</v>
      </c>
      <c r="C10" s="2">
        <v>84</v>
      </c>
      <c r="D10" s="2">
        <v>345</v>
      </c>
      <c r="E10" s="2">
        <v>1170</v>
      </c>
      <c r="F10" s="2">
        <v>554</v>
      </c>
      <c r="G10" s="2">
        <v>27</v>
      </c>
      <c r="H10" s="25" t="s">
        <v>94</v>
      </c>
    </row>
    <row r="11" spans="1:11" ht="15" customHeight="1" x14ac:dyDescent="0.2">
      <c r="A11" s="127" t="s">
        <v>203</v>
      </c>
      <c r="B11" s="14">
        <v>5</v>
      </c>
      <c r="C11" s="14">
        <v>0</v>
      </c>
      <c r="D11" s="14">
        <v>2</v>
      </c>
      <c r="E11" s="14">
        <v>27</v>
      </c>
      <c r="F11" s="14">
        <v>2</v>
      </c>
      <c r="G11" s="14">
        <v>0</v>
      </c>
      <c r="H11" s="26" t="s">
        <v>94</v>
      </c>
    </row>
    <row r="12" spans="1:11" ht="15" customHeight="1" x14ac:dyDescent="0.2">
      <c r="A12" s="126" t="s">
        <v>139</v>
      </c>
      <c r="B12" s="60">
        <v>945</v>
      </c>
      <c r="C12" s="2">
        <v>71</v>
      </c>
      <c r="D12" s="2">
        <v>435</v>
      </c>
      <c r="E12" s="2">
        <v>2305</v>
      </c>
      <c r="F12" s="2">
        <v>691</v>
      </c>
      <c r="G12" s="2">
        <v>85</v>
      </c>
      <c r="H12" s="2">
        <v>739</v>
      </c>
      <c r="J12" s="21"/>
    </row>
    <row r="13" spans="1:11" ht="15" customHeight="1" x14ac:dyDescent="0.2">
      <c r="A13" s="127" t="s">
        <v>663</v>
      </c>
      <c r="B13" s="92">
        <v>925</v>
      </c>
      <c r="C13" s="14">
        <v>68</v>
      </c>
      <c r="D13" s="14">
        <v>420</v>
      </c>
      <c r="E13" s="14">
        <v>2229</v>
      </c>
      <c r="F13" s="14">
        <v>673</v>
      </c>
      <c r="G13" s="14">
        <v>71</v>
      </c>
      <c r="H13" s="26" t="s">
        <v>94</v>
      </c>
    </row>
    <row r="14" spans="1:11" ht="15" customHeight="1" x14ac:dyDescent="0.2">
      <c r="A14" s="128" t="s">
        <v>664</v>
      </c>
      <c r="B14" s="4">
        <v>18</v>
      </c>
      <c r="C14" s="25">
        <v>3</v>
      </c>
      <c r="D14" s="25">
        <v>15</v>
      </c>
      <c r="E14" s="25">
        <v>61</v>
      </c>
      <c r="F14" s="25">
        <v>16</v>
      </c>
      <c r="G14" s="25">
        <v>3</v>
      </c>
      <c r="H14" s="25" t="s">
        <v>94</v>
      </c>
    </row>
    <row r="15" spans="1:11" ht="15" customHeight="1" x14ac:dyDescent="0.2">
      <c r="A15" s="127" t="s">
        <v>203</v>
      </c>
      <c r="B15" s="92">
        <v>2</v>
      </c>
      <c r="C15" s="92">
        <v>0</v>
      </c>
      <c r="D15" s="92">
        <v>0</v>
      </c>
      <c r="E15" s="92">
        <v>15</v>
      </c>
      <c r="F15" s="92">
        <v>2</v>
      </c>
      <c r="G15" s="92">
        <v>11</v>
      </c>
      <c r="H15" s="59" t="s">
        <v>94</v>
      </c>
    </row>
    <row r="16" spans="1:11" ht="15" customHeight="1" x14ac:dyDescent="0.2">
      <c r="A16" s="126" t="s">
        <v>140</v>
      </c>
      <c r="B16" s="25">
        <v>151</v>
      </c>
      <c r="C16" s="25">
        <v>4</v>
      </c>
      <c r="D16" s="25">
        <v>76</v>
      </c>
      <c r="E16" s="25">
        <v>375</v>
      </c>
      <c r="F16" s="25">
        <v>134</v>
      </c>
      <c r="G16" s="25">
        <v>1</v>
      </c>
      <c r="H16" s="25">
        <v>94</v>
      </c>
    </row>
    <row r="17" spans="1:10" ht="15" customHeight="1" x14ac:dyDescent="0.2">
      <c r="A17" s="127" t="s">
        <v>665</v>
      </c>
      <c r="B17" s="14">
        <v>66</v>
      </c>
      <c r="C17" s="14">
        <v>0</v>
      </c>
      <c r="D17" s="14">
        <v>37</v>
      </c>
      <c r="E17" s="14">
        <v>127</v>
      </c>
      <c r="F17" s="14">
        <v>75</v>
      </c>
      <c r="G17" s="14">
        <v>0</v>
      </c>
      <c r="H17" s="26" t="s">
        <v>94</v>
      </c>
      <c r="J17" s="21"/>
    </row>
    <row r="18" spans="1:10" ht="15" customHeight="1" x14ac:dyDescent="0.2">
      <c r="A18" s="128" t="s">
        <v>666</v>
      </c>
      <c r="B18" s="25">
        <v>44</v>
      </c>
      <c r="C18" s="25">
        <v>3</v>
      </c>
      <c r="D18" s="25">
        <v>27</v>
      </c>
      <c r="E18" s="25">
        <v>95</v>
      </c>
      <c r="F18" s="25">
        <v>42</v>
      </c>
      <c r="G18" s="25">
        <v>1</v>
      </c>
      <c r="H18" s="25" t="s">
        <v>94</v>
      </c>
    </row>
    <row r="19" spans="1:10" ht="15" customHeight="1" x14ac:dyDescent="0.2">
      <c r="A19" s="127" t="s">
        <v>203</v>
      </c>
      <c r="B19" s="14">
        <v>41</v>
      </c>
      <c r="C19" s="14">
        <v>1</v>
      </c>
      <c r="D19" s="14">
        <v>12</v>
      </c>
      <c r="E19" s="14">
        <v>153</v>
      </c>
      <c r="F19" s="14">
        <v>17</v>
      </c>
      <c r="G19" s="14">
        <v>0</v>
      </c>
      <c r="H19" s="59" t="s">
        <v>94</v>
      </c>
    </row>
    <row r="20" spans="1:10" ht="15" customHeight="1" x14ac:dyDescent="0.2">
      <c r="A20" s="126" t="s">
        <v>73</v>
      </c>
      <c r="B20" s="25">
        <v>567</v>
      </c>
      <c r="C20" s="25">
        <v>48</v>
      </c>
      <c r="D20" s="25">
        <v>299</v>
      </c>
      <c r="E20" s="25">
        <v>1495</v>
      </c>
      <c r="F20" s="25">
        <v>416</v>
      </c>
      <c r="G20" s="25">
        <v>74</v>
      </c>
      <c r="H20" s="25">
        <v>671</v>
      </c>
    </row>
    <row r="21" spans="1:10" ht="15" customHeight="1" x14ac:dyDescent="0.2">
      <c r="A21" s="77" t="s">
        <v>661</v>
      </c>
      <c r="B21" s="14">
        <v>326</v>
      </c>
      <c r="C21" s="14">
        <v>0</v>
      </c>
      <c r="D21" s="14">
        <v>55</v>
      </c>
      <c r="E21" s="14">
        <v>457</v>
      </c>
      <c r="F21" s="14">
        <v>236</v>
      </c>
      <c r="G21" s="14">
        <v>0</v>
      </c>
      <c r="H21" s="14">
        <v>221</v>
      </c>
    </row>
    <row r="22" spans="1:10" ht="15" customHeight="1" x14ac:dyDescent="0.2">
      <c r="A22" s="128" t="s">
        <v>841</v>
      </c>
      <c r="B22" s="25">
        <v>312</v>
      </c>
      <c r="C22" s="25">
        <v>0</v>
      </c>
      <c r="D22" s="25">
        <v>55</v>
      </c>
      <c r="E22" s="25">
        <v>433</v>
      </c>
      <c r="F22" s="25">
        <v>223</v>
      </c>
      <c r="G22" s="25">
        <v>0</v>
      </c>
      <c r="H22" s="25" t="s">
        <v>94</v>
      </c>
    </row>
    <row r="23" spans="1:10" ht="15" customHeight="1" x14ac:dyDescent="0.2">
      <c r="A23" s="127" t="s">
        <v>663</v>
      </c>
      <c r="B23" s="26">
        <v>14</v>
      </c>
      <c r="C23" s="14">
        <v>0</v>
      </c>
      <c r="D23" s="14">
        <v>0</v>
      </c>
      <c r="E23" s="14">
        <v>24</v>
      </c>
      <c r="F23" s="14">
        <v>13</v>
      </c>
      <c r="G23" s="26">
        <v>0</v>
      </c>
      <c r="H23" s="59" t="s">
        <v>94</v>
      </c>
    </row>
    <row r="24" spans="1:10" ht="15" customHeight="1" x14ac:dyDescent="0.2">
      <c r="A24" s="139" t="s">
        <v>660</v>
      </c>
      <c r="B24" s="125">
        <v>575</v>
      </c>
      <c r="C24" s="125">
        <v>63</v>
      </c>
      <c r="D24" s="125">
        <v>295</v>
      </c>
      <c r="E24" s="125">
        <v>1219</v>
      </c>
      <c r="F24" s="125">
        <v>474</v>
      </c>
      <c r="G24" s="125">
        <v>58</v>
      </c>
      <c r="H24" s="125">
        <v>316</v>
      </c>
    </row>
    <row r="25" spans="1:10" ht="15" customHeight="1" x14ac:dyDescent="0.2">
      <c r="A25" s="13" t="s">
        <v>425</v>
      </c>
      <c r="B25" s="14">
        <v>40</v>
      </c>
      <c r="C25" s="14">
        <v>3</v>
      </c>
      <c r="D25" s="14">
        <v>20</v>
      </c>
      <c r="E25" s="14">
        <v>70</v>
      </c>
      <c r="F25" s="14">
        <v>31</v>
      </c>
      <c r="G25" s="14">
        <v>6</v>
      </c>
      <c r="H25" s="59" t="s">
        <v>94</v>
      </c>
    </row>
    <row r="26" spans="1:10" ht="15" customHeight="1" x14ac:dyDescent="0.2">
      <c r="A26" s="3" t="s">
        <v>424</v>
      </c>
      <c r="B26" s="2">
        <v>275</v>
      </c>
      <c r="C26" s="2">
        <v>35</v>
      </c>
      <c r="D26" s="2">
        <v>155</v>
      </c>
      <c r="E26" s="2">
        <v>573</v>
      </c>
      <c r="F26" s="2">
        <v>241</v>
      </c>
      <c r="G26" s="2">
        <v>20</v>
      </c>
      <c r="H26" s="61" t="s">
        <v>94</v>
      </c>
    </row>
    <row r="27" spans="1:10" ht="15" customHeight="1" x14ac:dyDescent="0.2">
      <c r="A27" s="77" t="s">
        <v>207</v>
      </c>
      <c r="B27" s="14">
        <v>13</v>
      </c>
      <c r="C27" s="14">
        <v>2</v>
      </c>
      <c r="D27" s="14">
        <v>7</v>
      </c>
      <c r="E27" s="14">
        <v>33</v>
      </c>
      <c r="F27" s="14">
        <v>10</v>
      </c>
      <c r="G27" s="26">
        <v>3</v>
      </c>
      <c r="H27" s="59" t="s">
        <v>94</v>
      </c>
    </row>
    <row r="28" spans="1:10" ht="15" customHeight="1" x14ac:dyDescent="0.2">
      <c r="A28" s="3" t="s">
        <v>203</v>
      </c>
      <c r="B28" s="2">
        <v>247</v>
      </c>
      <c r="C28" s="2">
        <v>23</v>
      </c>
      <c r="D28" s="2">
        <v>113</v>
      </c>
      <c r="E28" s="2">
        <v>543</v>
      </c>
      <c r="F28" s="2">
        <v>192</v>
      </c>
      <c r="G28" s="2">
        <v>29</v>
      </c>
      <c r="H28" s="61" t="s">
        <v>94</v>
      </c>
    </row>
    <row r="29" spans="1:10" ht="15" customHeight="1" x14ac:dyDescent="0.2">
      <c r="A29" s="67" t="s">
        <v>842</v>
      </c>
      <c r="B29" s="14">
        <v>211</v>
      </c>
      <c r="C29" s="14">
        <v>21</v>
      </c>
      <c r="D29" s="14">
        <v>99</v>
      </c>
      <c r="E29" s="14">
        <v>397</v>
      </c>
      <c r="F29" s="14">
        <v>154</v>
      </c>
      <c r="G29" s="14">
        <v>29</v>
      </c>
      <c r="H29" s="59" t="s">
        <v>94</v>
      </c>
      <c r="I29" s="22"/>
    </row>
    <row r="30" spans="1:10" ht="15" customHeight="1" x14ac:dyDescent="0.2">
      <c r="A30" s="66" t="s">
        <v>203</v>
      </c>
      <c r="B30" s="2">
        <v>36</v>
      </c>
      <c r="C30" s="2">
        <v>2</v>
      </c>
      <c r="D30" s="2">
        <v>14</v>
      </c>
      <c r="E30" s="2">
        <v>146</v>
      </c>
      <c r="F30" s="2">
        <v>38</v>
      </c>
      <c r="G30" s="2">
        <v>0</v>
      </c>
      <c r="H30" s="61" t="s">
        <v>94</v>
      </c>
    </row>
    <row r="31" spans="1:10" ht="15" customHeight="1" x14ac:dyDescent="0.2">
      <c r="A31" s="51" t="s">
        <v>936</v>
      </c>
    </row>
    <row r="32" spans="1:10" ht="15" customHeight="1" x14ac:dyDescent="0.2">
      <c r="A32" s="22" t="s">
        <v>684</v>
      </c>
    </row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</sheetData>
  <phoneticPr fontId="0" type="noConversion"/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J65"/>
  <sheetViews>
    <sheetView zoomScaleNormal="100" workbookViewId="0"/>
  </sheetViews>
  <sheetFormatPr baseColWidth="10" defaultRowHeight="12.75" x14ac:dyDescent="0.2"/>
  <cols>
    <col min="1" max="1" width="46.140625" style="4" bestFit="1" customWidth="1"/>
    <col min="2" max="5" width="12.140625" style="4" customWidth="1"/>
    <col min="6" max="7" width="12.140625" customWidth="1"/>
    <col min="8" max="8" width="12.140625" style="131" customWidth="1"/>
    <col min="9" max="9" width="53.28515625" bestFit="1" customWidth="1"/>
    <col min="10" max="10" width="3" bestFit="1" customWidth="1"/>
  </cols>
  <sheetData>
    <row r="1" spans="1:10" s="4" customFormat="1" ht="15.75" customHeight="1" x14ac:dyDescent="0.2">
      <c r="A1" s="18" t="s">
        <v>972</v>
      </c>
      <c r="H1" s="20"/>
    </row>
    <row r="2" spans="1:10" x14ac:dyDescent="0.2">
      <c r="F2" s="4"/>
      <c r="G2" s="4"/>
      <c r="H2" s="252"/>
      <c r="I2" s="4"/>
      <c r="J2" s="4"/>
    </row>
    <row r="3" spans="1:10" ht="37.5" customHeight="1" x14ac:dyDescent="0.2">
      <c r="A3" s="10"/>
      <c r="B3" s="12" t="s">
        <v>49</v>
      </c>
      <c r="C3" s="12" t="s">
        <v>41</v>
      </c>
      <c r="D3" s="12" t="s">
        <v>51</v>
      </c>
      <c r="E3" s="55" t="s">
        <v>34</v>
      </c>
      <c r="F3" s="12" t="s">
        <v>35</v>
      </c>
      <c r="G3" s="12" t="s">
        <v>39</v>
      </c>
      <c r="H3" s="12" t="s">
        <v>208</v>
      </c>
      <c r="I3" s="4"/>
      <c r="J3" s="4"/>
    </row>
    <row r="4" spans="1:10" ht="15" customHeight="1" x14ac:dyDescent="0.2">
      <c r="A4" s="99" t="s">
        <v>397</v>
      </c>
      <c r="B4" s="138">
        <v>714</v>
      </c>
      <c r="C4" s="138">
        <v>84</v>
      </c>
      <c r="D4" s="138">
        <v>345</v>
      </c>
      <c r="E4" s="138">
        <v>1170</v>
      </c>
      <c r="F4" s="138">
        <v>554</v>
      </c>
      <c r="G4" s="138">
        <v>27</v>
      </c>
      <c r="H4" s="138">
        <f>SUM(H5:H58)</f>
        <v>446</v>
      </c>
      <c r="I4" s="4"/>
      <c r="J4" s="4"/>
    </row>
    <row r="5" spans="1:10" ht="15" customHeight="1" x14ac:dyDescent="0.2">
      <c r="A5" s="13" t="s">
        <v>402</v>
      </c>
      <c r="B5" s="54">
        <v>4</v>
      </c>
      <c r="C5" s="54">
        <v>1</v>
      </c>
      <c r="D5" s="54">
        <v>3</v>
      </c>
      <c r="E5" s="54">
        <v>7</v>
      </c>
      <c r="F5" s="54">
        <v>5</v>
      </c>
      <c r="G5" s="54">
        <v>0</v>
      </c>
      <c r="H5" s="54">
        <v>5</v>
      </c>
      <c r="I5" s="4"/>
      <c r="J5" s="4"/>
    </row>
    <row r="6" spans="1:10" ht="15" customHeight="1" x14ac:dyDescent="0.2">
      <c r="A6" s="3" t="s">
        <v>408</v>
      </c>
      <c r="B6" s="20">
        <v>4</v>
      </c>
      <c r="C6" s="20">
        <v>2</v>
      </c>
      <c r="D6" s="20">
        <v>8</v>
      </c>
      <c r="E6" s="20">
        <v>20</v>
      </c>
      <c r="F6" s="8">
        <v>10</v>
      </c>
      <c r="G6" s="23">
        <v>0</v>
      </c>
      <c r="H6" s="23">
        <v>11</v>
      </c>
      <c r="I6" s="4"/>
      <c r="J6" s="4"/>
    </row>
    <row r="7" spans="1:10" ht="15" customHeight="1" x14ac:dyDescent="0.2">
      <c r="A7" s="13" t="s">
        <v>844</v>
      </c>
      <c r="B7" s="54">
        <v>10</v>
      </c>
      <c r="C7" s="54">
        <v>0</v>
      </c>
      <c r="D7" s="54">
        <v>6</v>
      </c>
      <c r="E7" s="54">
        <v>18</v>
      </c>
      <c r="F7" s="54">
        <v>10</v>
      </c>
      <c r="G7" s="54">
        <v>0</v>
      </c>
      <c r="H7" s="54">
        <v>8</v>
      </c>
      <c r="I7" s="4"/>
      <c r="J7" s="4"/>
    </row>
    <row r="8" spans="1:10" ht="15" customHeight="1" x14ac:dyDescent="0.2">
      <c r="A8" s="3" t="s">
        <v>843</v>
      </c>
      <c r="B8" s="20">
        <v>41</v>
      </c>
      <c r="C8" s="20">
        <v>18</v>
      </c>
      <c r="D8" s="20">
        <v>22</v>
      </c>
      <c r="E8" s="20">
        <v>127</v>
      </c>
      <c r="F8" s="8">
        <v>41</v>
      </c>
      <c r="G8" s="23">
        <v>0</v>
      </c>
      <c r="H8" s="23">
        <v>65</v>
      </c>
      <c r="I8" s="4"/>
      <c r="J8" s="4"/>
    </row>
    <row r="9" spans="1:10" ht="15" customHeight="1" x14ac:dyDescent="0.2">
      <c r="A9" s="13" t="s">
        <v>845</v>
      </c>
      <c r="B9" s="54">
        <v>6</v>
      </c>
      <c r="C9" s="54">
        <v>0</v>
      </c>
      <c r="D9" s="54">
        <v>0</v>
      </c>
      <c r="E9" s="54">
        <v>10</v>
      </c>
      <c r="F9" s="54">
        <v>7</v>
      </c>
      <c r="G9" s="54">
        <v>0</v>
      </c>
      <c r="H9" s="54">
        <v>6</v>
      </c>
      <c r="I9" s="4"/>
      <c r="J9" s="4"/>
    </row>
    <row r="10" spans="1:10" ht="15" customHeight="1" x14ac:dyDescent="0.2">
      <c r="A10" s="3" t="s">
        <v>542</v>
      </c>
      <c r="B10" s="20">
        <v>23</v>
      </c>
      <c r="C10" s="20">
        <v>1</v>
      </c>
      <c r="D10" s="20">
        <v>13</v>
      </c>
      <c r="E10" s="20">
        <v>31</v>
      </c>
      <c r="F10" s="8">
        <v>10</v>
      </c>
      <c r="G10" s="23">
        <v>0</v>
      </c>
      <c r="H10" s="23">
        <v>13</v>
      </c>
      <c r="I10" s="4"/>
      <c r="J10" s="4"/>
    </row>
    <row r="11" spans="1:10" ht="15" customHeight="1" x14ac:dyDescent="0.2">
      <c r="A11" s="13" t="s">
        <v>543</v>
      </c>
      <c r="B11" s="54">
        <v>9</v>
      </c>
      <c r="C11" s="54">
        <v>1</v>
      </c>
      <c r="D11" s="54">
        <v>1</v>
      </c>
      <c r="E11" s="54">
        <v>5</v>
      </c>
      <c r="F11" s="54">
        <v>1</v>
      </c>
      <c r="G11" s="54">
        <v>0</v>
      </c>
      <c r="H11" s="183">
        <v>0</v>
      </c>
      <c r="I11" s="4"/>
      <c r="J11" s="4"/>
    </row>
    <row r="12" spans="1:10" ht="15" customHeight="1" x14ac:dyDescent="0.2">
      <c r="A12" s="3" t="s">
        <v>295</v>
      </c>
      <c r="B12" s="20">
        <v>28</v>
      </c>
      <c r="C12" s="20">
        <v>0</v>
      </c>
      <c r="D12" s="20">
        <v>11</v>
      </c>
      <c r="E12" s="20">
        <v>28</v>
      </c>
      <c r="F12" s="8">
        <v>16</v>
      </c>
      <c r="G12" s="23">
        <v>0</v>
      </c>
      <c r="H12" s="23">
        <v>20</v>
      </c>
      <c r="I12" s="4"/>
      <c r="J12" s="4"/>
    </row>
    <row r="13" spans="1:10" ht="15" customHeight="1" x14ac:dyDescent="0.2">
      <c r="A13" s="13" t="s">
        <v>974</v>
      </c>
      <c r="B13" s="54">
        <v>5</v>
      </c>
      <c r="C13" s="54">
        <v>0</v>
      </c>
      <c r="D13" s="54">
        <v>0</v>
      </c>
      <c r="E13" s="54">
        <v>16</v>
      </c>
      <c r="F13" s="54">
        <v>0</v>
      </c>
      <c r="G13" s="54">
        <v>0</v>
      </c>
      <c r="H13" s="54">
        <v>5</v>
      </c>
      <c r="I13" s="4"/>
      <c r="J13" s="4"/>
    </row>
    <row r="14" spans="1:10" ht="15" customHeight="1" x14ac:dyDescent="0.2">
      <c r="A14" s="3" t="s">
        <v>846</v>
      </c>
      <c r="B14" s="20">
        <v>25</v>
      </c>
      <c r="C14" s="20">
        <v>8</v>
      </c>
      <c r="D14" s="20">
        <v>18</v>
      </c>
      <c r="E14" s="20">
        <v>41</v>
      </c>
      <c r="F14" s="8">
        <v>22</v>
      </c>
      <c r="G14" s="23">
        <v>0</v>
      </c>
      <c r="H14" s="23">
        <v>22</v>
      </c>
      <c r="I14" s="4"/>
      <c r="J14" s="4"/>
    </row>
    <row r="15" spans="1:10" ht="15" customHeight="1" x14ac:dyDescent="0.2">
      <c r="A15" s="13" t="s">
        <v>975</v>
      </c>
      <c r="B15" s="54">
        <v>7</v>
      </c>
      <c r="C15" s="54">
        <v>0</v>
      </c>
      <c r="D15" s="54">
        <v>0</v>
      </c>
      <c r="E15" s="54">
        <v>13</v>
      </c>
      <c r="F15" s="54">
        <v>0</v>
      </c>
      <c r="G15" s="54">
        <v>0</v>
      </c>
      <c r="H15" s="54">
        <v>10</v>
      </c>
      <c r="I15" s="4"/>
      <c r="J15" s="4"/>
    </row>
    <row r="16" spans="1:10" ht="15" customHeight="1" x14ac:dyDescent="0.2">
      <c r="A16" s="3" t="s">
        <v>847</v>
      </c>
      <c r="B16" s="20">
        <v>22</v>
      </c>
      <c r="C16" s="20">
        <v>10</v>
      </c>
      <c r="D16" s="20">
        <v>13</v>
      </c>
      <c r="E16" s="20">
        <v>44</v>
      </c>
      <c r="F16" s="8">
        <v>20</v>
      </c>
      <c r="G16" s="23">
        <v>0</v>
      </c>
      <c r="H16" s="23">
        <v>19</v>
      </c>
      <c r="I16" s="4"/>
      <c r="J16" s="4"/>
    </row>
    <row r="17" spans="1:10" ht="15" customHeight="1" x14ac:dyDescent="0.2">
      <c r="A17" s="13" t="s">
        <v>850</v>
      </c>
      <c r="B17" s="54">
        <v>4</v>
      </c>
      <c r="C17" s="54">
        <v>0</v>
      </c>
      <c r="D17" s="54">
        <v>0</v>
      </c>
      <c r="E17" s="54">
        <v>16</v>
      </c>
      <c r="F17" s="54">
        <v>0</v>
      </c>
      <c r="G17" s="54">
        <v>0</v>
      </c>
      <c r="H17" s="54">
        <v>0</v>
      </c>
      <c r="I17" s="4"/>
      <c r="J17" s="4"/>
    </row>
    <row r="18" spans="1:10" ht="15" customHeight="1" x14ac:dyDescent="0.2">
      <c r="A18" s="3" t="s">
        <v>848</v>
      </c>
      <c r="B18" s="20">
        <v>5</v>
      </c>
      <c r="C18" s="20">
        <v>4</v>
      </c>
      <c r="D18" s="20">
        <v>0</v>
      </c>
      <c r="E18" s="20">
        <v>19</v>
      </c>
      <c r="F18" s="8">
        <v>2</v>
      </c>
      <c r="G18" s="23">
        <v>0</v>
      </c>
      <c r="H18" s="184">
        <v>6</v>
      </c>
      <c r="I18" s="4"/>
      <c r="J18" s="4"/>
    </row>
    <row r="19" spans="1:10" ht="15" customHeight="1" x14ac:dyDescent="0.2">
      <c r="A19" s="13" t="s">
        <v>849</v>
      </c>
      <c r="B19" s="54">
        <v>6</v>
      </c>
      <c r="C19" s="54">
        <v>0</v>
      </c>
      <c r="D19" s="54">
        <v>0</v>
      </c>
      <c r="E19" s="54">
        <v>7</v>
      </c>
      <c r="F19" s="54">
        <v>0</v>
      </c>
      <c r="G19" s="54">
        <v>0</v>
      </c>
      <c r="H19" s="54">
        <v>4</v>
      </c>
      <c r="I19" s="4"/>
      <c r="J19" s="4"/>
    </row>
    <row r="20" spans="1:10" ht="15" customHeight="1" x14ac:dyDescent="0.2">
      <c r="A20" s="3" t="s">
        <v>854</v>
      </c>
      <c r="B20" s="20">
        <v>8</v>
      </c>
      <c r="C20" s="20">
        <v>1</v>
      </c>
      <c r="D20" s="20">
        <v>7</v>
      </c>
      <c r="E20" s="20">
        <v>8</v>
      </c>
      <c r="F20" s="8">
        <v>6</v>
      </c>
      <c r="G20" s="23">
        <v>0</v>
      </c>
      <c r="H20" s="23">
        <v>10</v>
      </c>
      <c r="I20" s="4"/>
      <c r="J20" s="4"/>
    </row>
    <row r="21" spans="1:10" s="4" customFormat="1" ht="15" customHeight="1" x14ac:dyDescent="0.2">
      <c r="A21" s="13" t="s">
        <v>851</v>
      </c>
      <c r="B21" s="54">
        <v>11</v>
      </c>
      <c r="C21" s="54">
        <v>1</v>
      </c>
      <c r="D21" s="54">
        <v>5</v>
      </c>
      <c r="E21" s="54">
        <v>10</v>
      </c>
      <c r="F21" s="54">
        <v>9</v>
      </c>
      <c r="G21" s="54">
        <v>0</v>
      </c>
      <c r="H21" s="54">
        <v>3</v>
      </c>
    </row>
    <row r="22" spans="1:10" s="4" customFormat="1" ht="15" customHeight="1" x14ac:dyDescent="0.2">
      <c r="A22" s="3" t="s">
        <v>852</v>
      </c>
      <c r="B22" s="20">
        <v>9</v>
      </c>
      <c r="C22" s="20">
        <v>1</v>
      </c>
      <c r="D22" s="20">
        <v>8</v>
      </c>
      <c r="E22" s="20">
        <v>31</v>
      </c>
      <c r="F22" s="8">
        <v>15</v>
      </c>
      <c r="G22" s="23">
        <v>2</v>
      </c>
      <c r="H22" s="184">
        <v>9</v>
      </c>
    </row>
    <row r="23" spans="1:10" s="4" customFormat="1" ht="15" customHeight="1" x14ac:dyDescent="0.2">
      <c r="A23" s="13" t="s">
        <v>547</v>
      </c>
      <c r="B23" s="54">
        <v>1</v>
      </c>
      <c r="C23" s="54">
        <v>0</v>
      </c>
      <c r="D23" s="54">
        <v>0</v>
      </c>
      <c r="E23" s="54">
        <v>1</v>
      </c>
      <c r="F23" s="54">
        <v>1</v>
      </c>
      <c r="G23" s="54">
        <v>0</v>
      </c>
      <c r="H23" s="183">
        <v>0</v>
      </c>
    </row>
    <row r="24" spans="1:10" s="4" customFormat="1" ht="15" customHeight="1" x14ac:dyDescent="0.2">
      <c r="A24" s="3" t="s">
        <v>545</v>
      </c>
      <c r="B24" s="20">
        <v>0</v>
      </c>
      <c r="C24" s="20">
        <v>0</v>
      </c>
      <c r="D24" s="20">
        <v>0</v>
      </c>
      <c r="E24" s="20">
        <v>2</v>
      </c>
      <c r="F24" s="8">
        <v>1</v>
      </c>
      <c r="G24" s="23">
        <v>1</v>
      </c>
      <c r="H24" s="23">
        <v>0</v>
      </c>
    </row>
    <row r="25" spans="1:10" s="4" customFormat="1" ht="15" customHeight="1" x14ac:dyDescent="0.2">
      <c r="A25" s="13" t="s">
        <v>864</v>
      </c>
      <c r="B25" s="54">
        <v>36</v>
      </c>
      <c r="C25" s="54">
        <v>1</v>
      </c>
      <c r="D25" s="54">
        <v>9</v>
      </c>
      <c r="E25" s="54">
        <v>61</v>
      </c>
      <c r="F25" s="54">
        <v>31</v>
      </c>
      <c r="G25" s="54">
        <v>0</v>
      </c>
      <c r="H25" s="54">
        <v>17</v>
      </c>
    </row>
    <row r="26" spans="1:10" ht="15" customHeight="1" x14ac:dyDescent="0.2">
      <c r="A26" s="3" t="s">
        <v>855</v>
      </c>
      <c r="B26" s="20">
        <v>22</v>
      </c>
      <c r="C26" s="20">
        <v>4</v>
      </c>
      <c r="D26" s="20">
        <v>10</v>
      </c>
      <c r="E26" s="20">
        <v>29</v>
      </c>
      <c r="F26" s="8">
        <v>15</v>
      </c>
      <c r="G26" s="23">
        <v>0</v>
      </c>
      <c r="H26" s="184">
        <v>10</v>
      </c>
      <c r="I26" s="4"/>
      <c r="J26" s="4"/>
    </row>
    <row r="27" spans="1:10" ht="15" customHeight="1" x14ac:dyDescent="0.2">
      <c r="A27" s="13" t="s">
        <v>976</v>
      </c>
      <c r="B27" s="54">
        <v>0</v>
      </c>
      <c r="C27" s="54">
        <v>0</v>
      </c>
      <c r="D27" s="54">
        <v>0</v>
      </c>
      <c r="E27" s="54">
        <v>1</v>
      </c>
      <c r="F27" s="54">
        <v>0</v>
      </c>
      <c r="G27" s="54">
        <v>0</v>
      </c>
      <c r="H27" s="183">
        <v>6</v>
      </c>
      <c r="I27" s="4"/>
      <c r="J27" s="4"/>
    </row>
    <row r="28" spans="1:10" ht="15" customHeight="1" x14ac:dyDescent="0.2">
      <c r="A28" s="3" t="s">
        <v>1144</v>
      </c>
      <c r="B28" s="8">
        <v>3</v>
      </c>
      <c r="C28" s="8">
        <v>0</v>
      </c>
      <c r="D28" s="8">
        <v>2</v>
      </c>
      <c r="E28" s="8">
        <v>4</v>
      </c>
      <c r="F28" s="8">
        <v>3</v>
      </c>
      <c r="G28" s="23">
        <v>0</v>
      </c>
      <c r="H28" s="23">
        <v>4</v>
      </c>
      <c r="I28" s="4"/>
      <c r="J28" s="4"/>
    </row>
    <row r="29" spans="1:10" ht="15" customHeight="1" x14ac:dyDescent="0.2">
      <c r="A29" s="13" t="s">
        <v>856</v>
      </c>
      <c r="B29" s="54">
        <v>0</v>
      </c>
      <c r="C29" s="54">
        <v>0</v>
      </c>
      <c r="D29" s="54">
        <v>14</v>
      </c>
      <c r="E29" s="54">
        <v>0</v>
      </c>
      <c r="F29" s="54">
        <v>3</v>
      </c>
      <c r="G29" s="54">
        <v>0</v>
      </c>
      <c r="H29" s="183">
        <v>0</v>
      </c>
      <c r="I29" s="4"/>
      <c r="J29" s="4"/>
    </row>
    <row r="30" spans="1:10" s="6" customFormat="1" ht="15" customHeight="1" x14ac:dyDescent="0.2">
      <c r="A30" s="3" t="s">
        <v>857</v>
      </c>
      <c r="B30" s="8">
        <v>5</v>
      </c>
      <c r="C30" s="8">
        <v>3</v>
      </c>
      <c r="D30" s="8">
        <v>6</v>
      </c>
      <c r="E30" s="8">
        <v>22</v>
      </c>
      <c r="F30" s="8">
        <v>12</v>
      </c>
      <c r="G30" s="23">
        <v>2</v>
      </c>
      <c r="H30" s="23">
        <v>8</v>
      </c>
      <c r="I30" s="4"/>
      <c r="J30" s="4"/>
    </row>
    <row r="31" spans="1:10" s="6" customFormat="1" ht="15" customHeight="1" x14ac:dyDescent="0.2">
      <c r="A31" s="13" t="s">
        <v>858</v>
      </c>
      <c r="B31" s="54">
        <v>20</v>
      </c>
      <c r="C31" s="54">
        <v>0</v>
      </c>
      <c r="D31" s="54">
        <v>14</v>
      </c>
      <c r="E31" s="54">
        <v>24</v>
      </c>
      <c r="F31" s="54">
        <v>15</v>
      </c>
      <c r="G31" s="54">
        <v>0</v>
      </c>
      <c r="H31" s="183">
        <v>0</v>
      </c>
    </row>
    <row r="32" spans="1:10" s="6" customFormat="1" ht="15" customHeight="1" x14ac:dyDescent="0.2">
      <c r="A32" s="3" t="s">
        <v>859</v>
      </c>
      <c r="B32" s="20">
        <v>23</v>
      </c>
      <c r="C32" s="20">
        <v>4</v>
      </c>
      <c r="D32" s="20">
        <v>15</v>
      </c>
      <c r="E32" s="20">
        <v>21</v>
      </c>
      <c r="F32" s="8">
        <v>15</v>
      </c>
      <c r="G32" s="23">
        <v>10</v>
      </c>
      <c r="H32" s="23">
        <v>11</v>
      </c>
    </row>
    <row r="33" spans="1:10" s="6" customFormat="1" ht="15" customHeight="1" x14ac:dyDescent="0.2">
      <c r="A33" s="13" t="s">
        <v>860</v>
      </c>
      <c r="B33" s="54">
        <v>7</v>
      </c>
      <c r="C33" s="54">
        <v>1</v>
      </c>
      <c r="D33" s="54">
        <v>0</v>
      </c>
      <c r="E33" s="54">
        <v>10</v>
      </c>
      <c r="F33" s="54">
        <v>7</v>
      </c>
      <c r="G33" s="54">
        <v>0</v>
      </c>
      <c r="H33" s="183">
        <v>0</v>
      </c>
    </row>
    <row r="34" spans="1:10" s="6" customFormat="1" ht="15" customHeight="1" x14ac:dyDescent="0.2">
      <c r="A34" s="3" t="s">
        <v>861</v>
      </c>
      <c r="B34" s="20">
        <v>4</v>
      </c>
      <c r="C34" s="20">
        <v>3</v>
      </c>
      <c r="D34" s="20">
        <v>2</v>
      </c>
      <c r="E34" s="20">
        <v>7</v>
      </c>
      <c r="F34" s="8">
        <v>3</v>
      </c>
      <c r="G34" s="23">
        <v>1</v>
      </c>
      <c r="H34" s="184">
        <v>0</v>
      </c>
    </row>
    <row r="35" spans="1:10" s="6" customFormat="1" ht="15" customHeight="1" x14ac:dyDescent="0.2">
      <c r="A35" s="13" t="s">
        <v>862</v>
      </c>
      <c r="B35" s="54">
        <v>13</v>
      </c>
      <c r="C35" s="54">
        <v>0</v>
      </c>
      <c r="D35" s="54">
        <v>8</v>
      </c>
      <c r="E35" s="54">
        <v>19</v>
      </c>
      <c r="F35" s="54">
        <v>10</v>
      </c>
      <c r="G35" s="54">
        <v>0</v>
      </c>
      <c r="H35" s="54">
        <v>8</v>
      </c>
    </row>
    <row r="36" spans="1:10" ht="15" customHeight="1" x14ac:dyDescent="0.2">
      <c r="A36" s="3" t="s">
        <v>296</v>
      </c>
      <c r="B36" s="20">
        <v>12</v>
      </c>
      <c r="C36" s="20">
        <v>0</v>
      </c>
      <c r="D36" s="20">
        <v>4</v>
      </c>
      <c r="E36" s="20">
        <v>16</v>
      </c>
      <c r="F36" s="8">
        <v>17</v>
      </c>
      <c r="G36" s="23">
        <v>0</v>
      </c>
      <c r="H36" s="23">
        <v>10</v>
      </c>
      <c r="I36" s="6"/>
      <c r="J36" s="6"/>
    </row>
    <row r="37" spans="1:10" ht="15" customHeight="1" x14ac:dyDescent="0.2">
      <c r="A37" s="13" t="s">
        <v>294</v>
      </c>
      <c r="B37" s="54">
        <v>21</v>
      </c>
      <c r="C37" s="54">
        <v>0</v>
      </c>
      <c r="D37" s="54">
        <v>12</v>
      </c>
      <c r="E37" s="54">
        <v>25</v>
      </c>
      <c r="F37" s="54">
        <v>16</v>
      </c>
      <c r="G37" s="54">
        <v>0</v>
      </c>
      <c r="H37" s="54">
        <v>10</v>
      </c>
      <c r="I37" s="4"/>
      <c r="J37" s="4"/>
    </row>
    <row r="38" spans="1:10" ht="15" customHeight="1" x14ac:dyDescent="0.2">
      <c r="A38" s="3" t="s">
        <v>300</v>
      </c>
      <c r="B38" s="20">
        <v>9</v>
      </c>
      <c r="C38" s="20">
        <v>1</v>
      </c>
      <c r="D38" s="20">
        <v>0</v>
      </c>
      <c r="E38" s="20">
        <v>15</v>
      </c>
      <c r="F38" s="8">
        <v>0</v>
      </c>
      <c r="G38" s="23">
        <v>0</v>
      </c>
      <c r="H38" s="23">
        <v>7</v>
      </c>
      <c r="I38" s="4"/>
      <c r="J38" s="4"/>
    </row>
    <row r="39" spans="1:10" ht="15" customHeight="1" x14ac:dyDescent="0.2">
      <c r="A39" s="13" t="s">
        <v>546</v>
      </c>
      <c r="B39" s="54">
        <v>4</v>
      </c>
      <c r="C39" s="54">
        <v>1</v>
      </c>
      <c r="D39" s="54">
        <v>4</v>
      </c>
      <c r="E39" s="54">
        <v>9</v>
      </c>
      <c r="F39" s="54">
        <v>9</v>
      </c>
      <c r="G39" s="54">
        <v>0</v>
      </c>
      <c r="H39" s="183">
        <v>0</v>
      </c>
      <c r="I39" s="4"/>
      <c r="J39" s="4"/>
    </row>
    <row r="40" spans="1:10" ht="15" customHeight="1" x14ac:dyDescent="0.2">
      <c r="A40" s="3" t="s">
        <v>288</v>
      </c>
      <c r="B40" s="8">
        <v>15</v>
      </c>
      <c r="C40" s="8">
        <v>0</v>
      </c>
      <c r="D40" s="8">
        <v>7</v>
      </c>
      <c r="E40" s="8">
        <v>29</v>
      </c>
      <c r="F40" s="8">
        <v>10</v>
      </c>
      <c r="G40" s="23">
        <v>0</v>
      </c>
      <c r="H40" s="23">
        <v>13</v>
      </c>
      <c r="I40" s="4"/>
      <c r="J40" s="4"/>
    </row>
    <row r="41" spans="1:10" ht="15" customHeight="1" x14ac:dyDescent="0.2">
      <c r="A41" s="13" t="s">
        <v>290</v>
      </c>
      <c r="B41" s="54">
        <v>16</v>
      </c>
      <c r="C41" s="54">
        <v>5</v>
      </c>
      <c r="D41" s="54">
        <v>13</v>
      </c>
      <c r="E41" s="54">
        <v>25</v>
      </c>
      <c r="F41" s="54">
        <v>18</v>
      </c>
      <c r="G41" s="54">
        <v>0</v>
      </c>
      <c r="H41" s="54">
        <v>10</v>
      </c>
      <c r="I41" s="4"/>
      <c r="J41" s="4"/>
    </row>
    <row r="42" spans="1:10" ht="15" customHeight="1" x14ac:dyDescent="0.2">
      <c r="A42" s="3" t="s">
        <v>667</v>
      </c>
      <c r="B42" s="20">
        <v>21</v>
      </c>
      <c r="C42" s="20">
        <v>1</v>
      </c>
      <c r="D42" s="20">
        <v>9</v>
      </c>
      <c r="E42" s="20">
        <v>18</v>
      </c>
      <c r="F42" s="8">
        <v>11</v>
      </c>
      <c r="G42" s="23">
        <v>0</v>
      </c>
      <c r="H42" s="23">
        <v>9</v>
      </c>
      <c r="I42" s="4"/>
      <c r="J42" s="4"/>
    </row>
    <row r="43" spans="1:10" ht="15" customHeight="1" x14ac:dyDescent="0.2">
      <c r="A43" s="13" t="s">
        <v>544</v>
      </c>
      <c r="B43" s="54">
        <v>11</v>
      </c>
      <c r="C43" s="54">
        <v>1</v>
      </c>
      <c r="D43" s="54">
        <v>0</v>
      </c>
      <c r="E43" s="54">
        <v>11</v>
      </c>
      <c r="F43" s="54">
        <v>0</v>
      </c>
      <c r="G43" s="54">
        <v>0</v>
      </c>
      <c r="H43" s="183">
        <v>0</v>
      </c>
      <c r="I43" s="4"/>
      <c r="J43" s="4"/>
    </row>
    <row r="44" spans="1:10" ht="15" customHeight="1" x14ac:dyDescent="0.2">
      <c r="A44" s="3" t="s">
        <v>291</v>
      </c>
      <c r="B44" s="20">
        <v>14</v>
      </c>
      <c r="C44" s="20">
        <v>0</v>
      </c>
      <c r="D44" s="20">
        <v>7</v>
      </c>
      <c r="E44" s="20">
        <v>19</v>
      </c>
      <c r="F44" s="8">
        <v>7</v>
      </c>
      <c r="G44" s="23">
        <v>0</v>
      </c>
      <c r="H44" s="23">
        <v>7</v>
      </c>
      <c r="I44" s="4"/>
      <c r="J44" s="4"/>
    </row>
    <row r="45" spans="1:10" ht="15" customHeight="1" x14ac:dyDescent="0.2">
      <c r="A45" s="13" t="s">
        <v>308</v>
      </c>
      <c r="B45" s="54">
        <v>31</v>
      </c>
      <c r="C45" s="54">
        <v>0</v>
      </c>
      <c r="D45" s="54">
        <v>0</v>
      </c>
      <c r="E45" s="54">
        <v>95</v>
      </c>
      <c r="F45" s="54">
        <v>21</v>
      </c>
      <c r="G45" s="54">
        <v>0</v>
      </c>
      <c r="H45" s="54">
        <v>18</v>
      </c>
      <c r="I45" s="4"/>
      <c r="J45" s="4"/>
    </row>
    <row r="46" spans="1:10" ht="15" customHeight="1" x14ac:dyDescent="0.2">
      <c r="A46" s="3" t="s">
        <v>298</v>
      </c>
      <c r="B46" s="20">
        <v>9</v>
      </c>
      <c r="C46" s="20">
        <v>0</v>
      </c>
      <c r="D46" s="20">
        <v>4</v>
      </c>
      <c r="E46" s="20">
        <v>10</v>
      </c>
      <c r="F46" s="8">
        <v>2</v>
      </c>
      <c r="G46" s="23">
        <v>5</v>
      </c>
      <c r="H46" s="184">
        <v>3</v>
      </c>
      <c r="I46" s="4"/>
      <c r="J46" s="4"/>
    </row>
    <row r="47" spans="1:10" ht="15" customHeight="1" x14ac:dyDescent="0.2">
      <c r="A47" s="13" t="s">
        <v>307</v>
      </c>
      <c r="B47" s="54">
        <v>28</v>
      </c>
      <c r="C47" s="54">
        <v>0</v>
      </c>
      <c r="D47" s="54">
        <v>13</v>
      </c>
      <c r="E47" s="54">
        <v>21</v>
      </c>
      <c r="F47" s="54">
        <v>11</v>
      </c>
      <c r="G47" s="54">
        <v>5</v>
      </c>
      <c r="H47" s="54">
        <v>0</v>
      </c>
      <c r="I47" s="4"/>
      <c r="J47" s="4"/>
    </row>
    <row r="48" spans="1:10" ht="15" customHeight="1" x14ac:dyDescent="0.2">
      <c r="A48" s="3" t="s">
        <v>267</v>
      </c>
      <c r="B48" s="20">
        <v>29</v>
      </c>
      <c r="C48" s="20">
        <v>5</v>
      </c>
      <c r="D48" s="20">
        <v>15</v>
      </c>
      <c r="E48" s="20">
        <v>51</v>
      </c>
      <c r="F48" s="8">
        <v>20</v>
      </c>
      <c r="G48" s="23">
        <v>0</v>
      </c>
      <c r="H48" s="184">
        <v>24</v>
      </c>
      <c r="I48" s="4"/>
      <c r="J48" s="4"/>
    </row>
    <row r="49" spans="1:10" ht="15" customHeight="1" x14ac:dyDescent="0.2">
      <c r="A49" s="13" t="s">
        <v>741</v>
      </c>
      <c r="B49" s="54">
        <v>2</v>
      </c>
      <c r="C49" s="54">
        <v>0</v>
      </c>
      <c r="D49" s="54">
        <v>0</v>
      </c>
      <c r="E49" s="54">
        <v>2</v>
      </c>
      <c r="F49" s="54">
        <v>2</v>
      </c>
      <c r="G49" s="54">
        <v>0</v>
      </c>
      <c r="H49" s="183">
        <v>0</v>
      </c>
      <c r="I49" s="4"/>
      <c r="J49" s="4"/>
    </row>
    <row r="50" spans="1:10" ht="15" customHeight="1" x14ac:dyDescent="0.2">
      <c r="A50" s="3" t="s">
        <v>742</v>
      </c>
      <c r="B50" s="20">
        <v>9</v>
      </c>
      <c r="C50" s="20">
        <v>0</v>
      </c>
      <c r="D50" s="20">
        <v>0</v>
      </c>
      <c r="E50" s="20">
        <v>9</v>
      </c>
      <c r="F50" s="8">
        <v>3</v>
      </c>
      <c r="G50" s="23">
        <v>0</v>
      </c>
      <c r="H50" s="23">
        <v>0</v>
      </c>
      <c r="I50" s="4"/>
      <c r="J50" s="4"/>
    </row>
    <row r="51" spans="1:10" ht="15" customHeight="1" x14ac:dyDescent="0.2">
      <c r="A51" s="13" t="s">
        <v>292</v>
      </c>
      <c r="B51" s="54">
        <v>3</v>
      </c>
      <c r="C51" s="54">
        <v>0</v>
      </c>
      <c r="D51" s="54">
        <v>4</v>
      </c>
      <c r="E51" s="54">
        <v>10</v>
      </c>
      <c r="F51" s="54">
        <v>5</v>
      </c>
      <c r="G51" s="54">
        <v>0</v>
      </c>
      <c r="H51" s="54">
        <v>3</v>
      </c>
      <c r="I51" s="4"/>
      <c r="J51" s="4"/>
    </row>
    <row r="52" spans="1:10" ht="15" customHeight="1" x14ac:dyDescent="0.2">
      <c r="A52" s="3" t="s">
        <v>293</v>
      </c>
      <c r="B52" s="20">
        <v>10</v>
      </c>
      <c r="C52" s="20">
        <v>2</v>
      </c>
      <c r="D52" s="20">
        <v>7</v>
      </c>
      <c r="E52" s="20">
        <v>25</v>
      </c>
      <c r="F52" s="8">
        <v>11</v>
      </c>
      <c r="G52" s="23">
        <v>0</v>
      </c>
      <c r="H52" s="184">
        <v>11</v>
      </c>
      <c r="I52" s="4"/>
      <c r="J52" s="4"/>
    </row>
    <row r="53" spans="1:10" ht="15" customHeight="1" x14ac:dyDescent="0.2">
      <c r="A53" s="13" t="s">
        <v>853</v>
      </c>
      <c r="B53" s="54">
        <v>4</v>
      </c>
      <c r="C53" s="54">
        <v>2</v>
      </c>
      <c r="D53" s="54">
        <v>3</v>
      </c>
      <c r="E53" s="54">
        <v>8</v>
      </c>
      <c r="F53" s="54">
        <v>3</v>
      </c>
      <c r="G53" s="54">
        <v>1</v>
      </c>
      <c r="H53" s="183">
        <v>3</v>
      </c>
      <c r="I53" s="4"/>
      <c r="J53" s="4"/>
    </row>
    <row r="54" spans="1:10" ht="15" customHeight="1" x14ac:dyDescent="0.2">
      <c r="A54" s="3" t="s">
        <v>1141</v>
      </c>
      <c r="B54" s="20">
        <v>4</v>
      </c>
      <c r="C54" s="20">
        <v>1</v>
      </c>
      <c r="D54" s="20">
        <v>2</v>
      </c>
      <c r="E54" s="20">
        <v>5</v>
      </c>
      <c r="F54" s="8">
        <v>8</v>
      </c>
      <c r="G54" s="23">
        <v>0</v>
      </c>
      <c r="H54" s="23">
        <v>0</v>
      </c>
      <c r="I54" s="4"/>
      <c r="J54" s="4"/>
    </row>
    <row r="55" spans="1:10" ht="15" customHeight="1" x14ac:dyDescent="0.2">
      <c r="A55" s="13" t="s">
        <v>1142</v>
      </c>
      <c r="B55" s="54">
        <v>8</v>
      </c>
      <c r="C55" s="54">
        <v>0</v>
      </c>
      <c r="D55" s="54">
        <v>6</v>
      </c>
      <c r="E55" s="54">
        <v>12</v>
      </c>
      <c r="F55" s="54">
        <v>5</v>
      </c>
      <c r="G55" s="54">
        <v>0</v>
      </c>
      <c r="H55" s="54">
        <v>6</v>
      </c>
      <c r="I55" s="4"/>
      <c r="J55" s="4"/>
    </row>
    <row r="56" spans="1:10" ht="15" customHeight="1" x14ac:dyDescent="0.2">
      <c r="A56" s="3" t="s">
        <v>863</v>
      </c>
      <c r="B56" s="20">
        <v>90</v>
      </c>
      <c r="C56" s="20">
        <v>1</v>
      </c>
      <c r="D56" s="20">
        <v>38</v>
      </c>
      <c r="E56" s="20">
        <v>74</v>
      </c>
      <c r="F56" s="8">
        <v>80</v>
      </c>
      <c r="G56" s="23">
        <v>0</v>
      </c>
      <c r="H56" s="184">
        <v>26</v>
      </c>
      <c r="I56" s="4"/>
      <c r="J56" s="4"/>
    </row>
    <row r="57" spans="1:10" ht="15" customHeight="1" x14ac:dyDescent="0.2">
      <c r="A57" s="13" t="s">
        <v>1143</v>
      </c>
      <c r="B57" s="54">
        <v>0</v>
      </c>
      <c r="C57" s="54">
        <v>0</v>
      </c>
      <c r="D57" s="54">
        <v>0</v>
      </c>
      <c r="E57" s="54">
        <v>0</v>
      </c>
      <c r="F57" s="54">
        <v>0</v>
      </c>
      <c r="G57" s="54">
        <v>0</v>
      </c>
      <c r="H57" s="54">
        <v>4</v>
      </c>
      <c r="I57" s="4"/>
      <c r="J57" s="4"/>
    </row>
    <row r="58" spans="1:10" ht="15" customHeight="1" x14ac:dyDescent="0.2">
      <c r="A58" s="3" t="s">
        <v>280</v>
      </c>
      <c r="B58" s="20">
        <v>3</v>
      </c>
      <c r="C58" s="20">
        <v>0</v>
      </c>
      <c r="D58" s="20">
        <v>2</v>
      </c>
      <c r="E58" s="20">
        <v>29</v>
      </c>
      <c r="F58" s="8">
        <v>5</v>
      </c>
      <c r="G58" s="23">
        <v>0</v>
      </c>
      <c r="H58" s="184">
        <v>2</v>
      </c>
      <c r="I58" s="4"/>
      <c r="J58" s="4"/>
    </row>
    <row r="59" spans="1:10" s="4" customFormat="1" x14ac:dyDescent="0.2">
      <c r="A59" s="120" t="s">
        <v>973</v>
      </c>
      <c r="B59" s="20"/>
      <c r="C59" s="20"/>
      <c r="D59" s="20"/>
      <c r="E59" s="20"/>
      <c r="F59" s="20"/>
      <c r="G59" s="20"/>
      <c r="H59" s="20"/>
    </row>
    <row r="60" spans="1:10" x14ac:dyDescent="0.2">
      <c r="A60" s="120" t="s">
        <v>684</v>
      </c>
      <c r="B60" s="20"/>
      <c r="F60" s="4"/>
      <c r="G60" s="4"/>
      <c r="H60" s="4"/>
      <c r="I60" s="4"/>
      <c r="J60" s="4"/>
    </row>
    <row r="61" spans="1:10" x14ac:dyDescent="0.2">
      <c r="F61" s="4"/>
      <c r="G61" s="4"/>
      <c r="H61" s="4"/>
      <c r="I61" s="4"/>
      <c r="J61" s="4"/>
    </row>
    <row r="62" spans="1:10" x14ac:dyDescent="0.2">
      <c r="F62" s="4"/>
      <c r="G62" s="4"/>
      <c r="H62" s="132"/>
      <c r="I62" s="4"/>
      <c r="J62" s="4"/>
    </row>
    <row r="63" spans="1:10" x14ac:dyDescent="0.2">
      <c r="A63" s="20"/>
      <c r="B63" s="20"/>
      <c r="F63" s="4"/>
      <c r="G63" s="4"/>
      <c r="H63" s="132"/>
      <c r="I63" s="4"/>
      <c r="J63" s="4"/>
    </row>
    <row r="64" spans="1:10" x14ac:dyDescent="0.2">
      <c r="A64" s="8"/>
      <c r="B64" s="8"/>
      <c r="F64" s="4"/>
      <c r="G64" s="4"/>
      <c r="H64" s="132"/>
      <c r="I64" s="4"/>
      <c r="J64" s="4"/>
    </row>
    <row r="65" spans="1:10" x14ac:dyDescent="0.2">
      <c r="A65" s="20"/>
      <c r="B65" s="20"/>
      <c r="F65" s="4"/>
      <c r="G65" s="4"/>
      <c r="H65" s="132"/>
      <c r="I65" s="4"/>
      <c r="J65" s="4"/>
    </row>
  </sheetData>
  <phoneticPr fontId="3" type="noConversion"/>
  <pageMargins left="0.39370078740157477" right="0.39370078740157477" top="0.59055118110236215" bottom="0.59055118110236215" header="0" footer="0"/>
  <pageSetup paperSize="9" scale="56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G10"/>
  <sheetViews>
    <sheetView workbookViewId="0"/>
  </sheetViews>
  <sheetFormatPr baseColWidth="10" defaultColWidth="11.42578125" defaultRowHeight="12.75" x14ac:dyDescent="0.2"/>
  <cols>
    <col min="1" max="1" width="26.42578125" style="4" customWidth="1"/>
    <col min="2" max="3" width="12.85546875" style="4" customWidth="1"/>
    <col min="4" max="4" width="11.5703125" style="4" customWidth="1"/>
    <col min="5" max="7" width="12.85546875" style="4" customWidth="1"/>
    <col min="8" max="16384" width="11.42578125" style="4"/>
  </cols>
  <sheetData>
    <row r="1" spans="1:7" ht="15.75" customHeight="1" x14ac:dyDescent="0.2">
      <c r="A1" s="18" t="s">
        <v>977</v>
      </c>
    </row>
    <row r="3" spans="1:7" ht="38.25" x14ac:dyDescent="0.2">
      <c r="A3" s="10"/>
      <c r="B3" s="12" t="s">
        <v>49</v>
      </c>
      <c r="C3" s="12" t="s">
        <v>51</v>
      </c>
      <c r="D3" s="12" t="s">
        <v>34</v>
      </c>
      <c r="E3" s="12" t="s">
        <v>48</v>
      </c>
      <c r="F3" s="12" t="s">
        <v>35</v>
      </c>
      <c r="G3" s="12" t="s">
        <v>1082</v>
      </c>
    </row>
    <row r="4" spans="1:7" ht="15" customHeight="1" x14ac:dyDescent="0.2">
      <c r="A4" s="6" t="s">
        <v>264</v>
      </c>
      <c r="B4" s="25">
        <v>24386</v>
      </c>
      <c r="C4" s="25">
        <v>16759</v>
      </c>
      <c r="D4" s="25">
        <v>41729</v>
      </c>
      <c r="E4" s="25">
        <v>21576</v>
      </c>
      <c r="F4" s="25">
        <v>19767</v>
      </c>
      <c r="G4" s="25">
        <v>529</v>
      </c>
    </row>
    <row r="5" spans="1:7" s="6" customFormat="1" ht="15" customHeight="1" x14ac:dyDescent="0.2">
      <c r="A5" s="74" t="s">
        <v>161</v>
      </c>
      <c r="B5" s="26">
        <v>159473</v>
      </c>
      <c r="C5" s="26">
        <v>104824</v>
      </c>
      <c r="D5" s="26">
        <v>281910</v>
      </c>
      <c r="E5" s="26">
        <v>149231</v>
      </c>
      <c r="F5" s="26">
        <v>113403</v>
      </c>
      <c r="G5" s="26">
        <v>42439</v>
      </c>
    </row>
    <row r="6" spans="1:7" ht="15" customHeight="1" x14ac:dyDescent="0.2">
      <c r="A6" s="73" t="s">
        <v>64</v>
      </c>
      <c r="B6" s="52">
        <v>6.6676499508357896</v>
      </c>
      <c r="C6" s="52">
        <v>6.4619642857142896</v>
      </c>
      <c r="D6" s="52">
        <v>6.9295791544699803</v>
      </c>
      <c r="E6" s="52">
        <v>7.0582183881533398</v>
      </c>
      <c r="F6" s="52">
        <v>5.9311322665586399</v>
      </c>
      <c r="G6" s="52">
        <v>74.186046511627893</v>
      </c>
    </row>
    <row r="7" spans="1:7" s="6" customFormat="1" ht="15" customHeight="1" x14ac:dyDescent="0.2">
      <c r="A7" s="74" t="s">
        <v>188</v>
      </c>
      <c r="B7" s="53">
        <v>3.4348281445601598</v>
      </c>
      <c r="C7" s="53">
        <v>3.5213171734755502</v>
      </c>
      <c r="D7" s="53">
        <v>3.6011277370640502</v>
      </c>
      <c r="E7" s="53">
        <v>3.4608650712454998</v>
      </c>
      <c r="F7" s="53">
        <v>3.2113395041286998</v>
      </c>
      <c r="G7" s="53">
        <v>0.35320082243099998</v>
      </c>
    </row>
    <row r="8" spans="1:7" ht="15" customHeight="1" x14ac:dyDescent="0.2">
      <c r="A8" s="6" t="s">
        <v>63</v>
      </c>
      <c r="B8" s="52">
        <v>2.3612076233813899</v>
      </c>
      <c r="C8" s="52">
        <v>2.4620118450245898</v>
      </c>
      <c r="D8" s="52">
        <v>1.7342014789365801</v>
      </c>
      <c r="E8" s="52">
        <v>1.9105730832699199</v>
      </c>
      <c r="F8" s="52">
        <v>3.8610440404059698</v>
      </c>
      <c r="G8" s="52">
        <v>5.4487124337695096</v>
      </c>
    </row>
    <row r="9" spans="1:7" s="6" customFormat="1" ht="15" customHeight="1" x14ac:dyDescent="0.2">
      <c r="A9" s="74" t="s">
        <v>265</v>
      </c>
      <c r="B9" s="201">
        <v>73.848212755907696</v>
      </c>
      <c r="C9" s="201">
        <v>72.411268150481504</v>
      </c>
      <c r="D9" s="201">
        <v>79.983317303191001</v>
      </c>
      <c r="E9" s="201">
        <v>78.697541476379797</v>
      </c>
      <c r="F9" s="201">
        <v>60.570113125313803</v>
      </c>
      <c r="G9" s="201">
        <v>93.157871630520702</v>
      </c>
    </row>
    <row r="10" spans="1:7" x14ac:dyDescent="0.2">
      <c r="A10" s="22" t="s">
        <v>683</v>
      </c>
    </row>
  </sheetData>
  <phoneticPr fontId="0" type="noConversion"/>
  <pageMargins left="0.39370078740157477" right="0.39370078740157477" top="0.59055118110236215" bottom="0.59055118110236215" header="0" footer="0"/>
  <pageSetup paperSize="9" scale="9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L27"/>
  <sheetViews>
    <sheetView zoomScaleNormal="100" workbookViewId="0"/>
  </sheetViews>
  <sheetFormatPr baseColWidth="10" defaultColWidth="11.42578125" defaultRowHeight="12.75" x14ac:dyDescent="0.2"/>
  <cols>
    <col min="1" max="1" width="45.85546875" style="4" customWidth="1"/>
    <col min="2" max="6" width="9.42578125" style="4" customWidth="1"/>
    <col min="7" max="7" width="9.140625" style="4" customWidth="1"/>
    <col min="8" max="11" width="12.28515625" style="4" customWidth="1"/>
    <col min="12" max="12" width="11" style="4" customWidth="1"/>
    <col min="13" max="16384" width="11.42578125" style="4"/>
  </cols>
  <sheetData>
    <row r="1" spans="1:12" ht="15.75" customHeight="1" x14ac:dyDescent="0.2">
      <c r="A1" s="18" t="s">
        <v>1172</v>
      </c>
    </row>
    <row r="2" spans="1:12" x14ac:dyDescent="0.2"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28.9" customHeight="1" x14ac:dyDescent="0.2">
      <c r="A3" s="24"/>
      <c r="B3" s="259" t="s">
        <v>397</v>
      </c>
      <c r="C3" s="259" t="s">
        <v>1151</v>
      </c>
      <c r="D3" s="259" t="s">
        <v>1152</v>
      </c>
      <c r="E3" s="259" t="s">
        <v>1153</v>
      </c>
      <c r="F3" s="259" t="s">
        <v>1154</v>
      </c>
      <c r="G3" s="259" t="s">
        <v>1169</v>
      </c>
      <c r="H3" s="259" t="s">
        <v>1155</v>
      </c>
      <c r="I3" s="259" t="s">
        <v>1156</v>
      </c>
      <c r="J3" s="259" t="s">
        <v>1157</v>
      </c>
      <c r="K3" s="259" t="s">
        <v>1158</v>
      </c>
      <c r="L3" s="12" t="s">
        <v>1171</v>
      </c>
    </row>
    <row r="4" spans="1:12" ht="15" customHeight="1" x14ac:dyDescent="0.2">
      <c r="A4" s="4" t="s">
        <v>867</v>
      </c>
      <c r="B4" s="23">
        <f>SUM(C4:L4)</f>
        <v>18669</v>
      </c>
      <c r="C4" s="23">
        <v>6326</v>
      </c>
      <c r="D4" s="23">
        <v>6183</v>
      </c>
      <c r="E4" s="23">
        <v>5981</v>
      </c>
      <c r="F4" s="23">
        <v>130</v>
      </c>
      <c r="G4" s="23">
        <v>49</v>
      </c>
      <c r="H4" s="23" t="s">
        <v>94</v>
      </c>
      <c r="I4" s="23" t="s">
        <v>94</v>
      </c>
      <c r="J4" s="23" t="s">
        <v>94</v>
      </c>
      <c r="K4" s="23" t="s">
        <v>94</v>
      </c>
      <c r="L4" s="23" t="s">
        <v>94</v>
      </c>
    </row>
    <row r="5" spans="1:12" ht="15" customHeight="1" x14ac:dyDescent="0.2">
      <c r="A5" s="74" t="s">
        <v>494</v>
      </c>
      <c r="B5" s="59">
        <f t="shared" ref="B5:B25" si="0">SUM(C5:L5)</f>
        <v>193863</v>
      </c>
      <c r="C5" s="59">
        <v>193863</v>
      </c>
      <c r="D5" s="59" t="s">
        <v>94</v>
      </c>
      <c r="E5" s="59" t="s">
        <v>94</v>
      </c>
      <c r="F5" s="59" t="s">
        <v>94</v>
      </c>
      <c r="G5" s="59" t="s">
        <v>94</v>
      </c>
      <c r="H5" s="59" t="s">
        <v>94</v>
      </c>
      <c r="I5" s="59" t="s">
        <v>94</v>
      </c>
      <c r="J5" s="59" t="s">
        <v>94</v>
      </c>
      <c r="K5" s="59" t="s">
        <v>94</v>
      </c>
      <c r="L5" s="59" t="s">
        <v>94</v>
      </c>
    </row>
    <row r="6" spans="1:12" ht="15" customHeight="1" x14ac:dyDescent="0.2">
      <c r="A6" s="4" t="s">
        <v>868</v>
      </c>
      <c r="B6" s="23">
        <f t="shared" si="0"/>
        <v>20286</v>
      </c>
      <c r="C6" s="23">
        <v>7830</v>
      </c>
      <c r="D6" s="23">
        <v>6257</v>
      </c>
      <c r="E6" s="23">
        <v>6051</v>
      </c>
      <c r="F6" s="23">
        <v>148</v>
      </c>
      <c r="G6" s="23" t="s">
        <v>94</v>
      </c>
      <c r="H6" s="23" t="s">
        <v>94</v>
      </c>
      <c r="I6" s="23" t="s">
        <v>94</v>
      </c>
      <c r="J6" s="23" t="s">
        <v>94</v>
      </c>
      <c r="K6" s="23" t="s">
        <v>94</v>
      </c>
      <c r="L6" s="23" t="s">
        <v>94</v>
      </c>
    </row>
    <row r="7" spans="1:12" ht="15" customHeight="1" x14ac:dyDescent="0.2">
      <c r="A7" s="74" t="s">
        <v>869</v>
      </c>
      <c r="B7" s="59">
        <f t="shared" si="0"/>
        <v>10030</v>
      </c>
      <c r="C7" s="59">
        <v>6772</v>
      </c>
      <c r="D7" s="59">
        <v>3223</v>
      </c>
      <c r="E7" s="59">
        <v>35</v>
      </c>
      <c r="F7" s="59" t="s">
        <v>94</v>
      </c>
      <c r="G7" s="59" t="s">
        <v>94</v>
      </c>
      <c r="H7" s="59" t="s">
        <v>94</v>
      </c>
      <c r="I7" s="59" t="s">
        <v>94</v>
      </c>
      <c r="J7" s="59" t="s">
        <v>94</v>
      </c>
      <c r="K7" s="59" t="s">
        <v>94</v>
      </c>
      <c r="L7" s="59" t="s">
        <v>94</v>
      </c>
    </row>
    <row r="8" spans="1:12" ht="15" customHeight="1" x14ac:dyDescent="0.2">
      <c r="A8" s="4" t="s">
        <v>885</v>
      </c>
      <c r="B8" s="23">
        <f t="shared" si="0"/>
        <v>48</v>
      </c>
      <c r="C8" s="23">
        <v>40</v>
      </c>
      <c r="D8" s="23">
        <v>6</v>
      </c>
      <c r="E8" s="23">
        <v>1</v>
      </c>
      <c r="F8" s="23">
        <v>1</v>
      </c>
      <c r="G8" s="23" t="s">
        <v>94</v>
      </c>
      <c r="H8" s="23" t="s">
        <v>94</v>
      </c>
      <c r="I8" s="23" t="s">
        <v>94</v>
      </c>
      <c r="J8" s="23" t="s">
        <v>94</v>
      </c>
      <c r="K8" s="23" t="s">
        <v>94</v>
      </c>
      <c r="L8" s="23" t="s">
        <v>94</v>
      </c>
    </row>
    <row r="9" spans="1:12" ht="15" customHeight="1" x14ac:dyDescent="0.2">
      <c r="A9" s="74" t="s">
        <v>877</v>
      </c>
      <c r="B9" s="59">
        <f t="shared" si="0"/>
        <v>17241</v>
      </c>
      <c r="C9" s="59">
        <v>6526</v>
      </c>
      <c r="D9" s="59">
        <v>6347</v>
      </c>
      <c r="E9" s="59">
        <v>4351</v>
      </c>
      <c r="F9" s="59">
        <v>17</v>
      </c>
      <c r="G9" s="59" t="s">
        <v>94</v>
      </c>
      <c r="H9" s="59" t="s">
        <v>94</v>
      </c>
      <c r="I9" s="59" t="s">
        <v>94</v>
      </c>
      <c r="J9" s="59" t="s">
        <v>94</v>
      </c>
      <c r="K9" s="59" t="s">
        <v>94</v>
      </c>
      <c r="L9" s="59" t="s">
        <v>94</v>
      </c>
    </row>
    <row r="10" spans="1:12" ht="15" customHeight="1" x14ac:dyDescent="0.2">
      <c r="A10" s="4" t="s">
        <v>876</v>
      </c>
      <c r="B10" s="23">
        <f t="shared" si="0"/>
        <v>21732</v>
      </c>
      <c r="C10" s="23">
        <v>7406</v>
      </c>
      <c r="D10" s="23">
        <v>7210</v>
      </c>
      <c r="E10" s="23">
        <v>6984</v>
      </c>
      <c r="F10" s="23">
        <v>84</v>
      </c>
      <c r="G10" s="23">
        <v>48</v>
      </c>
      <c r="H10" s="23" t="s">
        <v>94</v>
      </c>
      <c r="I10" s="23" t="s">
        <v>94</v>
      </c>
      <c r="J10" s="23" t="s">
        <v>94</v>
      </c>
      <c r="K10" s="23" t="s">
        <v>94</v>
      </c>
      <c r="L10" s="23" t="s">
        <v>94</v>
      </c>
    </row>
    <row r="11" spans="1:12" ht="15" customHeight="1" x14ac:dyDescent="0.2">
      <c r="A11" s="74" t="s">
        <v>878</v>
      </c>
      <c r="B11" s="59">
        <f t="shared" si="0"/>
        <v>4966</v>
      </c>
      <c r="C11" s="59">
        <v>1672</v>
      </c>
      <c r="D11" s="59">
        <v>2640</v>
      </c>
      <c r="E11" s="59">
        <v>505</v>
      </c>
      <c r="F11" s="59">
        <v>109</v>
      </c>
      <c r="G11" s="59">
        <v>23</v>
      </c>
      <c r="H11" s="26">
        <v>16</v>
      </c>
      <c r="I11" s="59">
        <v>1</v>
      </c>
      <c r="J11" s="59" t="s">
        <v>94</v>
      </c>
      <c r="K11" s="59" t="s">
        <v>94</v>
      </c>
      <c r="L11" s="59" t="s">
        <v>94</v>
      </c>
    </row>
    <row r="12" spans="1:12" ht="15" customHeight="1" x14ac:dyDescent="0.2">
      <c r="A12" s="4" t="s">
        <v>870</v>
      </c>
      <c r="B12" s="23">
        <f t="shared" si="0"/>
        <v>8376</v>
      </c>
      <c r="C12" s="23">
        <v>6080</v>
      </c>
      <c r="D12" s="23">
        <v>718</v>
      </c>
      <c r="E12" s="23" t="s">
        <v>94</v>
      </c>
      <c r="F12" s="23" t="s">
        <v>94</v>
      </c>
      <c r="G12" s="23" t="s">
        <v>94</v>
      </c>
      <c r="H12" s="23">
        <v>912</v>
      </c>
      <c r="I12" s="23">
        <v>666</v>
      </c>
      <c r="J12" s="23" t="s">
        <v>94</v>
      </c>
      <c r="K12" s="23" t="s">
        <v>94</v>
      </c>
      <c r="L12" s="23" t="s">
        <v>94</v>
      </c>
    </row>
    <row r="13" spans="1:12" ht="15" customHeight="1" x14ac:dyDescent="0.2">
      <c r="A13" s="74" t="s">
        <v>871</v>
      </c>
      <c r="B13" s="59">
        <f t="shared" si="0"/>
        <v>7618</v>
      </c>
      <c r="C13" s="59">
        <v>2911</v>
      </c>
      <c r="D13" s="59">
        <v>1050</v>
      </c>
      <c r="E13" s="59">
        <v>678</v>
      </c>
      <c r="F13" s="59">
        <v>524</v>
      </c>
      <c r="G13" s="59">
        <v>423</v>
      </c>
      <c r="H13" s="59">
        <v>1513</v>
      </c>
      <c r="I13" s="59">
        <v>160</v>
      </c>
      <c r="J13" s="59">
        <v>42</v>
      </c>
      <c r="K13" s="59" t="s">
        <v>94</v>
      </c>
      <c r="L13" s="26">
        <v>317</v>
      </c>
    </row>
    <row r="14" spans="1:12" ht="15" customHeight="1" x14ac:dyDescent="0.2">
      <c r="A14" s="4" t="s">
        <v>884</v>
      </c>
      <c r="B14" s="23">
        <f t="shared" si="0"/>
        <v>11817</v>
      </c>
      <c r="C14" s="23">
        <v>3256</v>
      </c>
      <c r="D14" s="23">
        <v>989</v>
      </c>
      <c r="E14" s="23">
        <v>183</v>
      </c>
      <c r="F14" s="23">
        <v>755</v>
      </c>
      <c r="G14" s="23">
        <v>6634</v>
      </c>
      <c r="H14" s="23" t="s">
        <v>94</v>
      </c>
      <c r="I14" s="23" t="s">
        <v>94</v>
      </c>
      <c r="J14" s="23" t="s">
        <v>94</v>
      </c>
      <c r="K14" s="23" t="s">
        <v>94</v>
      </c>
      <c r="L14" s="23" t="s">
        <v>94</v>
      </c>
    </row>
    <row r="15" spans="1:12" ht="15" customHeight="1" x14ac:dyDescent="0.2">
      <c r="A15" s="74" t="s">
        <v>495</v>
      </c>
      <c r="B15" s="59">
        <f t="shared" si="0"/>
        <v>9759</v>
      </c>
      <c r="C15" s="59">
        <v>7055</v>
      </c>
      <c r="D15" s="59">
        <v>2704</v>
      </c>
      <c r="E15" s="59" t="s">
        <v>94</v>
      </c>
      <c r="F15" s="59" t="s">
        <v>94</v>
      </c>
      <c r="G15" s="59" t="s">
        <v>94</v>
      </c>
      <c r="H15" s="59" t="s">
        <v>94</v>
      </c>
      <c r="I15" s="59" t="s">
        <v>94</v>
      </c>
      <c r="J15" s="59" t="s">
        <v>94</v>
      </c>
      <c r="K15" s="59" t="s">
        <v>94</v>
      </c>
      <c r="L15" s="26" t="s">
        <v>94</v>
      </c>
    </row>
    <row r="16" spans="1:12" ht="15" customHeight="1" x14ac:dyDescent="0.2">
      <c r="A16" s="4" t="s">
        <v>872</v>
      </c>
      <c r="B16" s="23">
        <f t="shared" si="0"/>
        <v>3622</v>
      </c>
      <c r="C16" s="23">
        <v>317</v>
      </c>
      <c r="D16" s="23">
        <v>381</v>
      </c>
      <c r="E16" s="23">
        <v>10</v>
      </c>
      <c r="F16" s="23" t="s">
        <v>94</v>
      </c>
      <c r="G16" s="23" t="s">
        <v>94</v>
      </c>
      <c r="H16" s="23">
        <v>1812</v>
      </c>
      <c r="I16" s="23">
        <v>940</v>
      </c>
      <c r="J16" s="23">
        <v>146</v>
      </c>
      <c r="K16" s="23" t="s">
        <v>94</v>
      </c>
      <c r="L16" s="23">
        <v>16</v>
      </c>
    </row>
    <row r="17" spans="1:12" ht="15" customHeight="1" x14ac:dyDescent="0.2">
      <c r="A17" s="74" t="s">
        <v>873</v>
      </c>
      <c r="B17" s="59">
        <f t="shared" si="0"/>
        <v>4810</v>
      </c>
      <c r="C17" s="59">
        <v>121</v>
      </c>
      <c r="D17" s="59">
        <v>90</v>
      </c>
      <c r="E17" s="59">
        <v>122</v>
      </c>
      <c r="F17" s="59" t="s">
        <v>94</v>
      </c>
      <c r="G17" s="59" t="s">
        <v>94</v>
      </c>
      <c r="H17" s="59">
        <v>1340</v>
      </c>
      <c r="I17" s="59">
        <v>1146</v>
      </c>
      <c r="J17" s="59">
        <v>1137</v>
      </c>
      <c r="K17" s="59" t="s">
        <v>94</v>
      </c>
      <c r="L17" s="26">
        <v>854</v>
      </c>
    </row>
    <row r="18" spans="1:12" ht="15" customHeight="1" x14ac:dyDescent="0.2">
      <c r="A18" s="4" t="s">
        <v>874</v>
      </c>
      <c r="B18" s="23">
        <f t="shared" si="0"/>
        <v>11410</v>
      </c>
      <c r="C18" s="23">
        <v>5735</v>
      </c>
      <c r="D18" s="23">
        <v>4723</v>
      </c>
      <c r="E18" s="23">
        <v>952</v>
      </c>
      <c r="F18" s="23" t="s">
        <v>94</v>
      </c>
      <c r="G18" s="23" t="s">
        <v>94</v>
      </c>
      <c r="H18" s="23" t="s">
        <v>94</v>
      </c>
      <c r="I18" s="23" t="s">
        <v>94</v>
      </c>
      <c r="J18" s="23" t="s">
        <v>94</v>
      </c>
      <c r="K18" s="23" t="s">
        <v>94</v>
      </c>
      <c r="L18" s="23" t="s">
        <v>94</v>
      </c>
    </row>
    <row r="19" spans="1:12" ht="15" customHeight="1" x14ac:dyDescent="0.2">
      <c r="A19" s="74" t="s">
        <v>875</v>
      </c>
      <c r="B19" s="59">
        <f t="shared" si="0"/>
        <v>19210</v>
      </c>
      <c r="C19" s="59">
        <v>6627</v>
      </c>
      <c r="D19" s="59">
        <v>6312</v>
      </c>
      <c r="E19" s="59">
        <v>6075</v>
      </c>
      <c r="F19" s="59">
        <v>196</v>
      </c>
      <c r="G19" s="59" t="s">
        <v>94</v>
      </c>
      <c r="H19" s="59" t="s">
        <v>94</v>
      </c>
      <c r="I19" s="59" t="s">
        <v>94</v>
      </c>
      <c r="J19" s="59" t="s">
        <v>94</v>
      </c>
      <c r="K19" s="59" t="s">
        <v>94</v>
      </c>
      <c r="L19" s="26" t="s">
        <v>94</v>
      </c>
    </row>
    <row r="20" spans="1:12" ht="15" customHeight="1" x14ac:dyDescent="0.2">
      <c r="A20" s="4" t="s">
        <v>609</v>
      </c>
      <c r="B20" s="23">
        <f t="shared" si="0"/>
        <v>146</v>
      </c>
      <c r="C20" s="23">
        <v>127</v>
      </c>
      <c r="D20" s="23">
        <v>10</v>
      </c>
      <c r="E20" s="23">
        <v>7</v>
      </c>
      <c r="F20" s="23">
        <v>2</v>
      </c>
      <c r="G20" s="23" t="s">
        <v>94</v>
      </c>
      <c r="H20" s="23" t="s">
        <v>94</v>
      </c>
      <c r="I20" s="23" t="s">
        <v>94</v>
      </c>
      <c r="J20" s="23" t="s">
        <v>94</v>
      </c>
      <c r="K20" s="23" t="s">
        <v>94</v>
      </c>
      <c r="L20" s="23" t="s">
        <v>94</v>
      </c>
    </row>
    <row r="21" spans="1:12" ht="15" customHeight="1" x14ac:dyDescent="0.2">
      <c r="A21" s="74" t="s">
        <v>882</v>
      </c>
      <c r="B21" s="59">
        <f t="shared" si="0"/>
        <v>115</v>
      </c>
      <c r="C21" s="59">
        <v>55</v>
      </c>
      <c r="D21" s="59">
        <v>57</v>
      </c>
      <c r="E21" s="59">
        <v>2</v>
      </c>
      <c r="F21" s="59">
        <v>1</v>
      </c>
      <c r="G21" s="59" t="s">
        <v>94</v>
      </c>
      <c r="H21" s="59" t="s">
        <v>94</v>
      </c>
      <c r="I21" s="59" t="s">
        <v>94</v>
      </c>
      <c r="J21" s="59" t="s">
        <v>94</v>
      </c>
      <c r="K21" s="59" t="s">
        <v>94</v>
      </c>
      <c r="L21" s="26" t="s">
        <v>94</v>
      </c>
    </row>
    <row r="22" spans="1:12" ht="15" customHeight="1" x14ac:dyDescent="0.2">
      <c r="A22" s="4" t="s">
        <v>883</v>
      </c>
      <c r="B22" s="23">
        <f t="shared" si="0"/>
        <v>118</v>
      </c>
      <c r="C22" s="23">
        <v>44</v>
      </c>
      <c r="D22" s="23">
        <v>52</v>
      </c>
      <c r="E22" s="23">
        <v>22</v>
      </c>
      <c r="F22" s="23">
        <v>0</v>
      </c>
      <c r="G22" s="23" t="s">
        <v>94</v>
      </c>
      <c r="H22" s="23" t="s">
        <v>94</v>
      </c>
      <c r="I22" s="23" t="s">
        <v>94</v>
      </c>
      <c r="J22" s="23" t="s">
        <v>94</v>
      </c>
      <c r="K22" s="23" t="s">
        <v>94</v>
      </c>
      <c r="L22" s="23" t="s">
        <v>94</v>
      </c>
    </row>
    <row r="23" spans="1:12" ht="15" customHeight="1" x14ac:dyDescent="0.2">
      <c r="A23" s="74" t="s">
        <v>881</v>
      </c>
      <c r="B23" s="59">
        <f t="shared" si="0"/>
        <v>796</v>
      </c>
      <c r="C23" s="59">
        <v>787</v>
      </c>
      <c r="D23" s="59">
        <v>8</v>
      </c>
      <c r="E23" s="59">
        <v>1</v>
      </c>
      <c r="F23" s="59">
        <v>0</v>
      </c>
      <c r="G23" s="59" t="s">
        <v>94</v>
      </c>
      <c r="H23" s="59" t="s">
        <v>94</v>
      </c>
      <c r="I23" s="59" t="s">
        <v>94</v>
      </c>
      <c r="J23" s="59" t="s">
        <v>94</v>
      </c>
      <c r="K23" s="59" t="s">
        <v>94</v>
      </c>
      <c r="L23" s="26" t="s">
        <v>94</v>
      </c>
    </row>
    <row r="24" spans="1:12" ht="15" customHeight="1" x14ac:dyDescent="0.2">
      <c r="A24" s="4" t="s">
        <v>880</v>
      </c>
      <c r="B24" s="23">
        <f t="shared" si="0"/>
        <v>792</v>
      </c>
      <c r="C24" s="23">
        <v>673</v>
      </c>
      <c r="D24" s="23">
        <v>84</v>
      </c>
      <c r="E24" s="23">
        <v>29</v>
      </c>
      <c r="F24" s="23">
        <v>6</v>
      </c>
      <c r="G24" s="23" t="s">
        <v>94</v>
      </c>
      <c r="H24" s="23" t="s">
        <v>94</v>
      </c>
      <c r="I24" s="23" t="s">
        <v>94</v>
      </c>
      <c r="J24" s="23" t="s">
        <v>94</v>
      </c>
      <c r="K24" s="23" t="s">
        <v>94</v>
      </c>
      <c r="L24" s="23" t="s">
        <v>94</v>
      </c>
    </row>
    <row r="25" spans="1:12" ht="15" customHeight="1" x14ac:dyDescent="0.2">
      <c r="A25" s="74" t="s">
        <v>879</v>
      </c>
      <c r="B25" s="59">
        <f t="shared" si="0"/>
        <v>108</v>
      </c>
      <c r="C25" s="59">
        <v>97</v>
      </c>
      <c r="D25" s="59">
        <v>9</v>
      </c>
      <c r="E25" s="59">
        <v>1</v>
      </c>
      <c r="F25" s="59">
        <v>1</v>
      </c>
      <c r="G25" s="59" t="s">
        <v>94</v>
      </c>
      <c r="H25" s="59" t="s">
        <v>94</v>
      </c>
      <c r="I25" s="59" t="s">
        <v>94</v>
      </c>
      <c r="J25" s="59" t="s">
        <v>94</v>
      </c>
      <c r="K25" s="59" t="s">
        <v>94</v>
      </c>
      <c r="L25" s="26" t="s">
        <v>94</v>
      </c>
    </row>
    <row r="26" spans="1:12" x14ac:dyDescent="0.2">
      <c r="A26" s="22" t="s">
        <v>586</v>
      </c>
      <c r="B26" s="21"/>
    </row>
    <row r="27" spans="1:12" x14ac:dyDescent="0.2">
      <c r="B27" s="21"/>
    </row>
  </sheetData>
  <pageMargins left="0.39370078740157477" right="0.39370078740157477" top="0.59055118110236215" bottom="0.59055118110236215" header="0" footer="0"/>
  <pageSetup paperSize="9" scale="5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F9"/>
  <sheetViews>
    <sheetView workbookViewId="0"/>
  </sheetViews>
  <sheetFormatPr baseColWidth="10" defaultColWidth="11.42578125" defaultRowHeight="12.75" x14ac:dyDescent="0.2"/>
  <cols>
    <col min="1" max="1" width="22.140625" style="4" customWidth="1"/>
    <col min="2" max="3" width="12.28515625" style="4" customWidth="1"/>
    <col min="4" max="4" width="12" style="4" customWidth="1"/>
    <col min="5" max="6" width="12.28515625" style="4" customWidth="1"/>
    <col min="7" max="16384" width="11.42578125" style="4"/>
  </cols>
  <sheetData>
    <row r="1" spans="1:6" ht="15.75" customHeight="1" x14ac:dyDescent="0.2">
      <c r="A1" s="18" t="s">
        <v>978</v>
      </c>
    </row>
    <row r="2" spans="1:6" x14ac:dyDescent="0.2">
      <c r="A2" s="6"/>
      <c r="B2" s="6"/>
    </row>
    <row r="3" spans="1:6" ht="38.25" x14ac:dyDescent="0.2">
      <c r="A3" s="10"/>
      <c r="B3" s="12" t="s">
        <v>49</v>
      </c>
      <c r="C3" s="12" t="s">
        <v>51</v>
      </c>
      <c r="D3" s="12" t="s">
        <v>34</v>
      </c>
      <c r="E3" s="12" t="s">
        <v>48</v>
      </c>
      <c r="F3" s="12" t="s">
        <v>35</v>
      </c>
    </row>
    <row r="4" spans="1:6" ht="15" customHeight="1" x14ac:dyDescent="0.2">
      <c r="A4" s="6" t="s">
        <v>249</v>
      </c>
      <c r="B4" s="25">
        <v>149207</v>
      </c>
      <c r="C4" s="25">
        <v>97255</v>
      </c>
      <c r="D4" s="25">
        <v>176077</v>
      </c>
      <c r="E4" s="25">
        <v>129795</v>
      </c>
      <c r="F4" s="25">
        <v>122315</v>
      </c>
    </row>
    <row r="5" spans="1:6" s="6" customFormat="1" ht="15" customHeight="1" x14ac:dyDescent="0.2">
      <c r="A5" s="74" t="s">
        <v>17</v>
      </c>
      <c r="B5" s="201">
        <v>408.79</v>
      </c>
      <c r="C5" s="201">
        <v>266.45</v>
      </c>
      <c r="D5" s="201">
        <v>482.4</v>
      </c>
      <c r="E5" s="201">
        <v>355.6</v>
      </c>
      <c r="F5" s="201">
        <v>335.11</v>
      </c>
    </row>
    <row r="6" spans="1:6" ht="15" customHeight="1" x14ac:dyDescent="0.2">
      <c r="A6" s="73" t="s">
        <v>250</v>
      </c>
      <c r="B6" s="25">
        <v>15259</v>
      </c>
      <c r="C6" s="25">
        <v>12557</v>
      </c>
      <c r="D6" s="25">
        <v>25086</v>
      </c>
      <c r="E6" s="25">
        <v>14652</v>
      </c>
      <c r="F6" s="25">
        <v>15153</v>
      </c>
    </row>
    <row r="7" spans="1:6" s="6" customFormat="1" ht="15" customHeight="1" x14ac:dyDescent="0.2">
      <c r="A7" s="74" t="s">
        <v>251</v>
      </c>
      <c r="B7" s="201">
        <v>67.030263265808301</v>
      </c>
      <c r="C7" s="201">
        <v>75.589235634584398</v>
      </c>
      <c r="D7" s="201">
        <v>65.958925447530504</v>
      </c>
      <c r="E7" s="201">
        <v>72.836816981044606</v>
      </c>
      <c r="F7" s="201">
        <v>80.138614863155794</v>
      </c>
    </row>
    <row r="8" spans="1:6" x14ac:dyDescent="0.2">
      <c r="A8" s="16" t="s">
        <v>683</v>
      </c>
      <c r="D8" s="97"/>
    </row>
    <row r="9" spans="1:6" x14ac:dyDescent="0.2">
      <c r="D9" s="97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F9"/>
  <sheetViews>
    <sheetView workbookViewId="0"/>
  </sheetViews>
  <sheetFormatPr baseColWidth="10" defaultColWidth="11.42578125" defaultRowHeight="12.75" x14ac:dyDescent="0.2"/>
  <cols>
    <col min="1" max="1" width="13.140625" style="4" customWidth="1"/>
    <col min="2" max="5" width="11.28515625" style="4" customWidth="1"/>
    <col min="6" max="16384" width="11.42578125" style="4"/>
  </cols>
  <sheetData>
    <row r="1" spans="1:6" ht="15.75" customHeight="1" x14ac:dyDescent="0.2">
      <c r="A1" s="18" t="s">
        <v>1108</v>
      </c>
    </row>
    <row r="3" spans="1:6" ht="37.5" customHeight="1" x14ac:dyDescent="0.2">
      <c r="A3" s="10"/>
      <c r="B3" s="12" t="s">
        <v>49</v>
      </c>
      <c r="C3" s="12" t="s">
        <v>51</v>
      </c>
      <c r="D3" s="55" t="s">
        <v>34</v>
      </c>
      <c r="E3" s="12" t="s">
        <v>48</v>
      </c>
      <c r="F3" s="12" t="s">
        <v>35</v>
      </c>
    </row>
    <row r="4" spans="1:6" ht="15" customHeight="1" x14ac:dyDescent="0.2">
      <c r="A4" s="99" t="s">
        <v>397</v>
      </c>
      <c r="B4" s="125">
        <v>21712</v>
      </c>
      <c r="C4" s="125">
        <v>13029</v>
      </c>
      <c r="D4" s="125">
        <v>27310</v>
      </c>
      <c r="E4" s="125">
        <v>23383</v>
      </c>
      <c r="F4" s="125">
        <v>21254</v>
      </c>
    </row>
    <row r="5" spans="1:6" ht="15" customHeight="1" x14ac:dyDescent="0.2">
      <c r="A5" s="13" t="s">
        <v>252</v>
      </c>
      <c r="B5" s="14">
        <v>18436</v>
      </c>
      <c r="C5" s="14">
        <v>10525</v>
      </c>
      <c r="D5" s="14">
        <v>22301</v>
      </c>
      <c r="E5" s="14">
        <v>21297</v>
      </c>
      <c r="F5" s="14">
        <v>19080</v>
      </c>
    </row>
    <row r="6" spans="1:6" ht="15" customHeight="1" x14ac:dyDescent="0.2">
      <c r="A6" s="3" t="s">
        <v>253</v>
      </c>
      <c r="B6" s="2">
        <v>3276</v>
      </c>
      <c r="C6" s="61">
        <v>2504</v>
      </c>
      <c r="D6" s="2">
        <v>5009</v>
      </c>
      <c r="E6" s="2">
        <v>2086</v>
      </c>
      <c r="F6" s="2">
        <v>2174</v>
      </c>
    </row>
    <row r="7" spans="1:6" x14ac:dyDescent="0.2">
      <c r="A7" s="16" t="s">
        <v>683</v>
      </c>
      <c r="B7" s="253"/>
      <c r="D7" s="253"/>
    </row>
    <row r="8" spans="1:6" x14ac:dyDescent="0.2">
      <c r="A8" s="253"/>
      <c r="C8" s="253"/>
    </row>
    <row r="9" spans="1:6" x14ac:dyDescent="0.2">
      <c r="C9" s="253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H167"/>
  <sheetViews>
    <sheetView showWhiteSpace="0" zoomScaleNormal="100" workbookViewId="0"/>
  </sheetViews>
  <sheetFormatPr baseColWidth="10" defaultColWidth="11.42578125" defaultRowHeight="12.75" x14ac:dyDescent="0.2"/>
  <cols>
    <col min="1" max="1" width="27" style="4" bestFit="1" customWidth="1"/>
    <col min="2" max="2" width="14.85546875" style="23" customWidth="1"/>
    <col min="3" max="4" width="14.85546875" style="20" customWidth="1"/>
    <col min="5" max="5" width="14.85546875" style="23" customWidth="1"/>
    <col min="6" max="7" width="14.85546875" style="20" customWidth="1"/>
    <col min="8" max="8" width="14.85546875" style="23" customWidth="1"/>
    <col min="9" max="16384" width="11.42578125" style="4"/>
  </cols>
  <sheetData>
    <row r="1" spans="1:8" ht="15.75" customHeight="1" x14ac:dyDescent="0.2">
      <c r="A1" s="18" t="s">
        <v>1084</v>
      </c>
    </row>
    <row r="3" spans="1:8" ht="30" customHeight="1" x14ac:dyDescent="0.2">
      <c r="A3" s="10"/>
      <c r="B3" s="12" t="s">
        <v>397</v>
      </c>
      <c r="C3" s="12" t="s">
        <v>49</v>
      </c>
      <c r="D3" s="12" t="s">
        <v>51</v>
      </c>
      <c r="E3" s="12" t="s">
        <v>34</v>
      </c>
      <c r="F3" s="12" t="s">
        <v>48</v>
      </c>
      <c r="G3" s="12" t="s">
        <v>35</v>
      </c>
      <c r="H3" s="106" t="s">
        <v>1082</v>
      </c>
    </row>
    <row r="4" spans="1:8" ht="15" customHeight="1" x14ac:dyDescent="0.2">
      <c r="A4" s="99" t="s">
        <v>397</v>
      </c>
      <c r="B4" s="140">
        <v>124746</v>
      </c>
      <c r="C4" s="140">
        <v>24386</v>
      </c>
      <c r="D4" s="140">
        <v>16759</v>
      </c>
      <c r="E4" s="140">
        <v>41729</v>
      </c>
      <c r="F4" s="140">
        <v>21576</v>
      </c>
      <c r="G4" s="140">
        <v>19767</v>
      </c>
      <c r="H4" s="140">
        <v>529</v>
      </c>
    </row>
    <row r="5" spans="1:8" s="6" customFormat="1" ht="15" customHeight="1" x14ac:dyDescent="0.2">
      <c r="A5" s="13" t="s">
        <v>1048</v>
      </c>
      <c r="B5" s="26">
        <v>62529</v>
      </c>
      <c r="C5" s="26">
        <v>12420</v>
      </c>
      <c r="D5" s="26">
        <v>8837</v>
      </c>
      <c r="E5" s="26">
        <v>20380</v>
      </c>
      <c r="F5" s="26">
        <v>10878</v>
      </c>
      <c r="G5" s="26">
        <v>9689</v>
      </c>
      <c r="H5" s="26">
        <v>325</v>
      </c>
    </row>
    <row r="6" spans="1:8" ht="15" customHeight="1" x14ac:dyDescent="0.2">
      <c r="A6" s="66" t="s">
        <v>1085</v>
      </c>
      <c r="B6" s="25">
        <v>1417</v>
      </c>
      <c r="C6" s="25">
        <v>258</v>
      </c>
      <c r="D6" s="25">
        <v>0</v>
      </c>
      <c r="E6" s="25">
        <v>879</v>
      </c>
      <c r="F6" s="25">
        <v>148</v>
      </c>
      <c r="G6" s="25">
        <v>132</v>
      </c>
      <c r="H6" s="25">
        <v>0</v>
      </c>
    </row>
    <row r="7" spans="1:8" s="6" customFormat="1" ht="15" customHeight="1" x14ac:dyDescent="0.2">
      <c r="A7" s="67" t="s">
        <v>1086</v>
      </c>
      <c r="B7" s="26">
        <v>4848</v>
      </c>
      <c r="C7" s="26">
        <v>716</v>
      </c>
      <c r="D7" s="26">
        <v>3</v>
      </c>
      <c r="E7" s="26">
        <v>3368</v>
      </c>
      <c r="F7" s="26">
        <v>376</v>
      </c>
      <c r="G7" s="26">
        <v>385</v>
      </c>
      <c r="H7" s="26">
        <v>0</v>
      </c>
    </row>
    <row r="8" spans="1:8" ht="15" customHeight="1" x14ac:dyDescent="0.2">
      <c r="A8" s="66" t="s">
        <v>1087</v>
      </c>
      <c r="B8" s="25">
        <v>8617</v>
      </c>
      <c r="C8" s="25">
        <v>1730</v>
      </c>
      <c r="D8" s="25">
        <v>1124</v>
      </c>
      <c r="E8" s="25">
        <v>2936</v>
      </c>
      <c r="F8" s="25">
        <v>1545</v>
      </c>
      <c r="G8" s="25">
        <v>1210</v>
      </c>
      <c r="H8" s="25">
        <v>72</v>
      </c>
    </row>
    <row r="9" spans="1:8" s="6" customFormat="1" ht="15" customHeight="1" x14ac:dyDescent="0.2">
      <c r="A9" s="67" t="s">
        <v>1088</v>
      </c>
      <c r="B9" s="26">
        <v>17042</v>
      </c>
      <c r="C9" s="26">
        <v>3367</v>
      </c>
      <c r="D9" s="26">
        <v>2571</v>
      </c>
      <c r="E9" s="26">
        <v>5265</v>
      </c>
      <c r="F9" s="26">
        <v>3202</v>
      </c>
      <c r="G9" s="26">
        <v>2550</v>
      </c>
      <c r="H9" s="26">
        <v>87</v>
      </c>
    </row>
    <row r="10" spans="1:8" ht="15" customHeight="1" x14ac:dyDescent="0.2">
      <c r="A10" s="66" t="s">
        <v>1089</v>
      </c>
      <c r="B10" s="25">
        <v>12423</v>
      </c>
      <c r="C10" s="25">
        <v>2604</v>
      </c>
      <c r="D10" s="25">
        <v>1893</v>
      </c>
      <c r="E10" s="25">
        <v>3706</v>
      </c>
      <c r="F10" s="25">
        <v>2193</v>
      </c>
      <c r="G10" s="25">
        <v>1961</v>
      </c>
      <c r="H10" s="25">
        <v>66</v>
      </c>
    </row>
    <row r="11" spans="1:8" ht="15" customHeight="1" x14ac:dyDescent="0.2">
      <c r="A11" s="67" t="s">
        <v>1090</v>
      </c>
      <c r="B11" s="26">
        <v>18182</v>
      </c>
      <c r="C11" s="26">
        <v>3745</v>
      </c>
      <c r="D11" s="26">
        <v>3246</v>
      </c>
      <c r="E11" s="26">
        <v>4226</v>
      </c>
      <c r="F11" s="26">
        <v>3414</v>
      </c>
      <c r="G11" s="26">
        <v>3451</v>
      </c>
      <c r="H11" s="26">
        <v>100</v>
      </c>
    </row>
    <row r="12" spans="1:8" s="6" customFormat="1" ht="15" customHeight="1" x14ac:dyDescent="0.2">
      <c r="A12" s="3" t="s">
        <v>263</v>
      </c>
      <c r="B12" s="25">
        <v>61938</v>
      </c>
      <c r="C12" s="25">
        <v>11960</v>
      </c>
      <c r="D12" s="25">
        <v>7921</v>
      </c>
      <c r="E12" s="25">
        <v>21334</v>
      </c>
      <c r="F12" s="25">
        <v>10534</v>
      </c>
      <c r="G12" s="25">
        <v>9985</v>
      </c>
      <c r="H12" s="25">
        <v>204</v>
      </c>
    </row>
    <row r="13" spans="1:8" ht="15" customHeight="1" x14ac:dyDescent="0.2">
      <c r="A13" s="67" t="s">
        <v>1085</v>
      </c>
      <c r="B13" s="26">
        <v>1064</v>
      </c>
      <c r="C13" s="26">
        <v>189</v>
      </c>
      <c r="D13" s="26">
        <v>0</v>
      </c>
      <c r="E13" s="26">
        <v>680</v>
      </c>
      <c r="F13" s="26">
        <v>71</v>
      </c>
      <c r="G13" s="26">
        <v>124</v>
      </c>
      <c r="H13" s="26">
        <v>0</v>
      </c>
    </row>
    <row r="14" spans="1:8" s="6" customFormat="1" ht="15" customHeight="1" x14ac:dyDescent="0.2">
      <c r="A14" s="66" t="s">
        <v>1086</v>
      </c>
      <c r="B14" s="25">
        <v>3488</v>
      </c>
      <c r="C14" s="25">
        <v>469</v>
      </c>
      <c r="D14" s="25">
        <v>0</v>
      </c>
      <c r="E14" s="25">
        <v>2349</v>
      </c>
      <c r="F14" s="25">
        <v>334</v>
      </c>
      <c r="G14" s="25">
        <v>336</v>
      </c>
      <c r="H14" s="25">
        <v>0</v>
      </c>
    </row>
    <row r="15" spans="1:8" ht="15" customHeight="1" x14ac:dyDescent="0.2">
      <c r="A15" s="67" t="s">
        <v>1087</v>
      </c>
      <c r="B15" s="26">
        <v>16149</v>
      </c>
      <c r="C15" s="26">
        <v>2786</v>
      </c>
      <c r="D15" s="26">
        <v>1037</v>
      </c>
      <c r="E15" s="26">
        <v>7551</v>
      </c>
      <c r="F15" s="26">
        <v>2483</v>
      </c>
      <c r="G15" s="26">
        <v>2276</v>
      </c>
      <c r="H15" s="26">
        <v>16</v>
      </c>
    </row>
    <row r="16" spans="1:8" s="6" customFormat="1" ht="15" customHeight="1" x14ac:dyDescent="0.2">
      <c r="A16" s="66" t="s">
        <v>1088</v>
      </c>
      <c r="B16" s="25">
        <v>13128</v>
      </c>
      <c r="C16" s="25">
        <v>2744</v>
      </c>
      <c r="D16" s="25">
        <v>1949</v>
      </c>
      <c r="E16" s="25">
        <v>4016</v>
      </c>
      <c r="F16" s="25">
        <v>2409</v>
      </c>
      <c r="G16" s="25">
        <v>1971</v>
      </c>
      <c r="H16" s="25">
        <v>39</v>
      </c>
    </row>
    <row r="17" spans="1:8" s="6" customFormat="1" ht="15" customHeight="1" x14ac:dyDescent="0.2">
      <c r="A17" s="67" t="s">
        <v>1089</v>
      </c>
      <c r="B17" s="26">
        <v>8623</v>
      </c>
      <c r="C17" s="26">
        <v>1946</v>
      </c>
      <c r="D17" s="26">
        <v>1371</v>
      </c>
      <c r="E17" s="26">
        <v>2393</v>
      </c>
      <c r="F17" s="26">
        <v>1474</v>
      </c>
      <c r="G17" s="26">
        <v>1408</v>
      </c>
      <c r="H17" s="26">
        <v>31</v>
      </c>
    </row>
    <row r="18" spans="1:8" ht="15" customHeight="1" x14ac:dyDescent="0.2">
      <c r="A18" s="66" t="s">
        <v>1090</v>
      </c>
      <c r="B18" s="25">
        <v>19486</v>
      </c>
      <c r="C18" s="25">
        <v>3826</v>
      </c>
      <c r="D18" s="25">
        <v>3564</v>
      </c>
      <c r="E18" s="25">
        <v>4345</v>
      </c>
      <c r="F18" s="25">
        <v>3763</v>
      </c>
      <c r="G18" s="25">
        <v>3870</v>
      </c>
      <c r="H18" s="25">
        <v>118</v>
      </c>
    </row>
    <row r="19" spans="1:8" s="6" customFormat="1" ht="15" customHeight="1" x14ac:dyDescent="0.2">
      <c r="A19" s="13" t="s">
        <v>280</v>
      </c>
      <c r="B19" s="26">
        <v>279</v>
      </c>
      <c r="C19" s="26">
        <v>6</v>
      </c>
      <c r="D19" s="26">
        <v>1</v>
      </c>
      <c r="E19" s="26">
        <v>15</v>
      </c>
      <c r="F19" s="26">
        <v>164</v>
      </c>
      <c r="G19" s="26">
        <v>93</v>
      </c>
      <c r="H19" s="26">
        <v>0</v>
      </c>
    </row>
    <row r="20" spans="1:8" x14ac:dyDescent="0.2">
      <c r="A20" s="16" t="s">
        <v>683</v>
      </c>
    </row>
    <row r="22" spans="1:8" x14ac:dyDescent="0.2">
      <c r="B22" s="4"/>
      <c r="C22" s="4"/>
      <c r="D22" s="4"/>
      <c r="E22" s="4"/>
      <c r="F22" s="4"/>
      <c r="G22" s="4"/>
      <c r="H22" s="4"/>
    </row>
    <row r="23" spans="1:8" x14ac:dyDescent="0.2">
      <c r="B23" s="21"/>
      <c r="C23" s="4"/>
      <c r="D23" s="4"/>
      <c r="E23" s="4"/>
      <c r="F23" s="4"/>
      <c r="G23" s="4"/>
      <c r="H23" s="4"/>
    </row>
    <row r="24" spans="1:8" x14ac:dyDescent="0.2">
      <c r="B24" s="4"/>
      <c r="C24" s="4"/>
      <c r="D24" s="4"/>
      <c r="E24" s="4"/>
      <c r="F24" s="4"/>
      <c r="G24" s="4"/>
      <c r="H24" s="4"/>
    </row>
    <row r="25" spans="1:8" x14ac:dyDescent="0.2">
      <c r="B25" s="4"/>
      <c r="C25" s="4"/>
      <c r="D25" s="4"/>
      <c r="E25" s="4"/>
      <c r="F25" s="4"/>
      <c r="G25" s="4"/>
      <c r="H25" s="4"/>
    </row>
    <row r="26" spans="1:8" x14ac:dyDescent="0.2">
      <c r="B26" s="4"/>
      <c r="C26" s="4"/>
      <c r="D26" s="4"/>
      <c r="E26" s="4"/>
      <c r="F26" s="4"/>
      <c r="G26" s="4"/>
      <c r="H26" s="4"/>
    </row>
    <row r="27" spans="1:8" x14ac:dyDescent="0.2">
      <c r="B27" s="4"/>
      <c r="C27" s="4"/>
      <c r="D27" s="4"/>
      <c r="E27" s="4"/>
      <c r="F27" s="4"/>
      <c r="G27" s="4"/>
      <c r="H27" s="4"/>
    </row>
    <row r="28" spans="1:8" x14ac:dyDescent="0.2">
      <c r="B28" s="4"/>
      <c r="C28" s="4"/>
      <c r="D28" s="4"/>
      <c r="E28" s="4"/>
      <c r="F28" s="4"/>
      <c r="G28" s="4"/>
      <c r="H28" s="4"/>
    </row>
    <row r="29" spans="1:8" x14ac:dyDescent="0.2">
      <c r="B29" s="4"/>
      <c r="C29" s="4"/>
      <c r="D29" s="4"/>
      <c r="E29" s="4"/>
      <c r="F29" s="4"/>
      <c r="G29" s="4"/>
      <c r="H29" s="4"/>
    </row>
    <row r="30" spans="1:8" x14ac:dyDescent="0.2">
      <c r="B30" s="4"/>
      <c r="C30" s="4"/>
      <c r="D30" s="4"/>
      <c r="E30" s="4"/>
      <c r="F30" s="4"/>
      <c r="G30" s="4"/>
      <c r="H30" s="4"/>
    </row>
    <row r="31" spans="1:8" x14ac:dyDescent="0.2">
      <c r="B31" s="4"/>
      <c r="C31" s="4"/>
      <c r="D31" s="4"/>
      <c r="E31" s="4"/>
      <c r="F31" s="4"/>
      <c r="G31" s="4"/>
      <c r="H31" s="4"/>
    </row>
    <row r="32" spans="1:8" x14ac:dyDescent="0.2">
      <c r="B32" s="4"/>
      <c r="C32" s="4"/>
      <c r="D32" s="4"/>
      <c r="E32" s="4"/>
      <c r="F32" s="4"/>
      <c r="G32" s="4"/>
      <c r="H32" s="4"/>
    </row>
    <row r="33" spans="2:8" x14ac:dyDescent="0.2">
      <c r="B33" s="4"/>
      <c r="C33" s="4"/>
      <c r="D33" s="4"/>
      <c r="E33" s="4"/>
      <c r="F33" s="4"/>
      <c r="G33" s="4"/>
      <c r="H33" s="4"/>
    </row>
    <row r="34" spans="2:8" x14ac:dyDescent="0.2">
      <c r="B34" s="4"/>
      <c r="C34" s="4"/>
      <c r="D34" s="4"/>
      <c r="E34" s="4"/>
      <c r="F34" s="4"/>
      <c r="G34" s="4"/>
      <c r="H34" s="4"/>
    </row>
    <row r="35" spans="2:8" x14ac:dyDescent="0.2">
      <c r="B35" s="4"/>
      <c r="C35" s="4"/>
      <c r="D35" s="4"/>
      <c r="E35" s="4"/>
      <c r="F35" s="4"/>
      <c r="G35" s="4"/>
      <c r="H35" s="4"/>
    </row>
    <row r="36" spans="2:8" x14ac:dyDescent="0.2">
      <c r="B36" s="4"/>
      <c r="C36" s="4"/>
      <c r="D36" s="4"/>
      <c r="E36" s="4"/>
      <c r="F36" s="4"/>
      <c r="G36" s="4"/>
      <c r="H36" s="4"/>
    </row>
    <row r="37" spans="2:8" x14ac:dyDescent="0.2">
      <c r="B37" s="4"/>
      <c r="C37" s="4"/>
      <c r="D37" s="4"/>
      <c r="E37" s="4"/>
      <c r="F37" s="4"/>
      <c r="G37" s="4"/>
      <c r="H37" s="4"/>
    </row>
    <row r="38" spans="2:8" x14ac:dyDescent="0.2">
      <c r="B38" s="4"/>
      <c r="C38" s="4"/>
      <c r="D38" s="4"/>
      <c r="E38" s="4"/>
      <c r="F38" s="4"/>
      <c r="G38" s="4"/>
      <c r="H38" s="4"/>
    </row>
    <row r="39" spans="2:8" x14ac:dyDescent="0.2">
      <c r="B39" s="4"/>
      <c r="C39" s="4"/>
      <c r="D39" s="4"/>
      <c r="E39" s="4"/>
      <c r="F39" s="4"/>
      <c r="G39" s="4"/>
      <c r="H39" s="4"/>
    </row>
    <row r="40" spans="2:8" x14ac:dyDescent="0.2">
      <c r="B40" s="4"/>
      <c r="C40" s="4"/>
      <c r="D40" s="4"/>
      <c r="E40" s="4"/>
      <c r="F40" s="4"/>
      <c r="G40" s="4"/>
      <c r="H40" s="4"/>
    </row>
    <row r="41" spans="2:8" x14ac:dyDescent="0.2">
      <c r="B41" s="4"/>
      <c r="C41" s="4"/>
      <c r="D41" s="4"/>
      <c r="E41" s="4"/>
      <c r="F41" s="4"/>
      <c r="G41" s="4"/>
      <c r="H41" s="4"/>
    </row>
    <row r="42" spans="2:8" x14ac:dyDescent="0.2">
      <c r="B42" s="4"/>
      <c r="C42" s="4"/>
      <c r="D42" s="4"/>
      <c r="E42" s="4"/>
      <c r="F42" s="4"/>
      <c r="G42" s="4"/>
      <c r="H42" s="4"/>
    </row>
    <row r="43" spans="2:8" x14ac:dyDescent="0.2">
      <c r="B43" s="4"/>
      <c r="C43" s="4"/>
      <c r="D43" s="4"/>
      <c r="E43" s="4"/>
      <c r="F43" s="4"/>
      <c r="G43" s="4"/>
      <c r="H43" s="4"/>
    </row>
    <row r="44" spans="2:8" x14ac:dyDescent="0.2">
      <c r="B44" s="4"/>
      <c r="C44" s="4"/>
      <c r="D44" s="4"/>
      <c r="E44" s="4"/>
      <c r="F44" s="4"/>
      <c r="G44" s="4"/>
      <c r="H44" s="4"/>
    </row>
    <row r="45" spans="2:8" x14ac:dyDescent="0.2">
      <c r="B45" s="4"/>
      <c r="C45" s="4"/>
      <c r="D45" s="4"/>
      <c r="E45" s="4"/>
      <c r="F45" s="4"/>
      <c r="G45" s="4"/>
      <c r="H45" s="4"/>
    </row>
    <row r="46" spans="2:8" x14ac:dyDescent="0.2">
      <c r="B46" s="4"/>
      <c r="C46" s="4"/>
      <c r="D46" s="4"/>
      <c r="E46" s="4"/>
      <c r="F46" s="4"/>
      <c r="G46" s="4"/>
      <c r="H46" s="4"/>
    </row>
    <row r="47" spans="2:8" x14ac:dyDescent="0.2">
      <c r="B47" s="4"/>
      <c r="C47" s="4"/>
      <c r="D47" s="4"/>
      <c r="E47" s="4"/>
      <c r="F47" s="4"/>
      <c r="G47" s="4"/>
      <c r="H47" s="4"/>
    </row>
    <row r="48" spans="2:8" x14ac:dyDescent="0.2">
      <c r="B48" s="4"/>
      <c r="C48" s="4"/>
      <c r="D48" s="4"/>
      <c r="E48" s="4"/>
      <c r="F48" s="4"/>
      <c r="G48" s="4"/>
      <c r="H48" s="4"/>
    </row>
    <row r="49" spans="2:8" x14ac:dyDescent="0.2">
      <c r="B49" s="4"/>
      <c r="C49" s="4"/>
      <c r="D49" s="4"/>
      <c r="E49" s="4"/>
      <c r="F49" s="4"/>
      <c r="G49" s="4"/>
      <c r="H49" s="4"/>
    </row>
    <row r="50" spans="2:8" x14ac:dyDescent="0.2">
      <c r="B50" s="4"/>
      <c r="C50" s="4"/>
      <c r="D50" s="4"/>
      <c r="E50" s="4"/>
      <c r="F50" s="4"/>
      <c r="G50" s="4"/>
      <c r="H50" s="4"/>
    </row>
    <row r="51" spans="2:8" x14ac:dyDescent="0.2">
      <c r="B51" s="4"/>
      <c r="C51" s="4"/>
      <c r="D51" s="4"/>
      <c r="E51" s="4"/>
      <c r="F51" s="4"/>
      <c r="G51" s="4"/>
      <c r="H51" s="4"/>
    </row>
    <row r="52" spans="2:8" x14ac:dyDescent="0.2">
      <c r="B52" s="4"/>
      <c r="C52" s="4"/>
      <c r="D52" s="4"/>
      <c r="E52" s="4"/>
      <c r="F52" s="4"/>
      <c r="G52" s="4"/>
      <c r="H52" s="4"/>
    </row>
    <row r="53" spans="2:8" x14ac:dyDescent="0.2">
      <c r="B53" s="4"/>
      <c r="C53" s="4"/>
      <c r="D53" s="4"/>
      <c r="E53" s="4"/>
      <c r="F53" s="4"/>
      <c r="G53" s="4"/>
      <c r="H53" s="4"/>
    </row>
    <row r="54" spans="2:8" x14ac:dyDescent="0.2">
      <c r="B54" s="4"/>
      <c r="C54" s="4"/>
      <c r="D54" s="4"/>
      <c r="E54" s="4"/>
      <c r="F54" s="4"/>
      <c r="G54" s="4"/>
      <c r="H54" s="4"/>
    </row>
    <row r="55" spans="2:8" x14ac:dyDescent="0.2">
      <c r="B55" s="4"/>
      <c r="C55" s="4"/>
      <c r="D55" s="4"/>
      <c r="E55" s="4"/>
      <c r="F55" s="4"/>
      <c r="G55" s="4"/>
      <c r="H55" s="4"/>
    </row>
    <row r="56" spans="2:8" x14ac:dyDescent="0.2">
      <c r="B56" s="4"/>
      <c r="C56" s="4"/>
      <c r="D56" s="4"/>
      <c r="E56" s="4"/>
      <c r="F56" s="4"/>
      <c r="G56" s="4"/>
      <c r="H56" s="4"/>
    </row>
    <row r="57" spans="2:8" x14ac:dyDescent="0.2">
      <c r="B57" s="4"/>
      <c r="C57" s="4"/>
      <c r="D57" s="4"/>
      <c r="E57" s="4"/>
      <c r="F57" s="4"/>
      <c r="G57" s="4"/>
      <c r="H57" s="4"/>
    </row>
    <row r="58" spans="2:8" x14ac:dyDescent="0.2">
      <c r="B58" s="4"/>
      <c r="C58" s="4"/>
      <c r="D58" s="4"/>
      <c r="E58" s="4"/>
      <c r="F58" s="4"/>
      <c r="G58" s="4"/>
      <c r="H58" s="4"/>
    </row>
    <row r="59" spans="2:8" x14ac:dyDescent="0.2">
      <c r="B59" s="4"/>
      <c r="C59" s="4"/>
      <c r="D59" s="4"/>
      <c r="E59" s="4"/>
      <c r="F59" s="4"/>
      <c r="G59" s="4"/>
      <c r="H59" s="4"/>
    </row>
    <row r="60" spans="2:8" x14ac:dyDescent="0.2">
      <c r="B60" s="4"/>
      <c r="C60" s="4"/>
      <c r="D60" s="4"/>
      <c r="E60" s="4"/>
      <c r="F60" s="4"/>
      <c r="G60" s="4"/>
      <c r="H60" s="4"/>
    </row>
    <row r="61" spans="2:8" x14ac:dyDescent="0.2">
      <c r="B61" s="4"/>
      <c r="C61" s="4"/>
      <c r="D61" s="4"/>
      <c r="E61" s="4"/>
      <c r="F61" s="4"/>
      <c r="G61" s="4"/>
      <c r="H61" s="4"/>
    </row>
    <row r="62" spans="2:8" x14ac:dyDescent="0.2">
      <c r="B62" s="4"/>
      <c r="C62" s="4"/>
      <c r="D62" s="4"/>
      <c r="E62" s="4"/>
      <c r="F62" s="4"/>
      <c r="G62" s="4"/>
      <c r="H62" s="4"/>
    </row>
    <row r="63" spans="2:8" x14ac:dyDescent="0.2">
      <c r="B63" s="4"/>
      <c r="C63" s="4"/>
      <c r="D63" s="4"/>
      <c r="E63" s="4"/>
      <c r="F63" s="4"/>
      <c r="G63" s="4"/>
      <c r="H63" s="4"/>
    </row>
    <row r="64" spans="2:8" x14ac:dyDescent="0.2">
      <c r="B64" s="4"/>
      <c r="C64" s="4"/>
      <c r="D64" s="4"/>
      <c r="E64" s="4"/>
      <c r="F64" s="4"/>
      <c r="G64" s="4"/>
      <c r="H64" s="4"/>
    </row>
    <row r="65" spans="2:8" x14ac:dyDescent="0.2">
      <c r="B65" s="4"/>
      <c r="C65" s="4"/>
      <c r="D65" s="4"/>
      <c r="E65" s="4"/>
      <c r="F65" s="4"/>
      <c r="G65" s="4"/>
      <c r="H65" s="4"/>
    </row>
    <row r="66" spans="2:8" x14ac:dyDescent="0.2">
      <c r="B66" s="4"/>
      <c r="C66" s="4"/>
      <c r="D66" s="4"/>
      <c r="E66" s="4"/>
      <c r="F66" s="4"/>
      <c r="G66" s="4"/>
      <c r="H66" s="4"/>
    </row>
    <row r="67" spans="2:8" x14ac:dyDescent="0.2">
      <c r="B67" s="4"/>
      <c r="C67" s="4"/>
      <c r="D67" s="4"/>
      <c r="E67" s="4"/>
      <c r="F67" s="4"/>
      <c r="G67" s="4"/>
      <c r="H67" s="4"/>
    </row>
    <row r="68" spans="2:8" x14ac:dyDescent="0.2">
      <c r="B68" s="4"/>
      <c r="C68" s="4"/>
      <c r="D68" s="4"/>
      <c r="E68" s="4"/>
      <c r="F68" s="4"/>
      <c r="G68" s="4"/>
      <c r="H68" s="4"/>
    </row>
    <row r="69" spans="2:8" x14ac:dyDescent="0.2">
      <c r="B69" s="4"/>
      <c r="C69" s="4"/>
      <c r="D69" s="4"/>
      <c r="E69" s="4"/>
      <c r="F69" s="4"/>
      <c r="G69" s="4"/>
      <c r="H69" s="4"/>
    </row>
    <row r="70" spans="2:8" x14ac:dyDescent="0.2">
      <c r="B70" s="4"/>
      <c r="C70" s="4"/>
      <c r="D70" s="4"/>
      <c r="E70" s="4"/>
      <c r="F70" s="4"/>
      <c r="G70" s="4"/>
      <c r="H70" s="4"/>
    </row>
    <row r="71" spans="2:8" x14ac:dyDescent="0.2">
      <c r="B71" s="4"/>
      <c r="C71" s="4"/>
      <c r="D71" s="4"/>
      <c r="E71" s="4"/>
      <c r="F71" s="4"/>
      <c r="G71" s="4"/>
      <c r="H71" s="4"/>
    </row>
    <row r="72" spans="2:8" x14ac:dyDescent="0.2">
      <c r="B72" s="4"/>
      <c r="C72" s="4"/>
      <c r="D72" s="4"/>
      <c r="E72" s="4"/>
      <c r="F72" s="4"/>
      <c r="G72" s="4"/>
      <c r="H72" s="4"/>
    </row>
    <row r="73" spans="2:8" x14ac:dyDescent="0.2">
      <c r="B73" s="4"/>
      <c r="C73" s="4"/>
      <c r="D73" s="4"/>
      <c r="E73" s="4"/>
      <c r="F73" s="4"/>
      <c r="G73" s="4"/>
      <c r="H73" s="4"/>
    </row>
    <row r="74" spans="2:8" x14ac:dyDescent="0.2">
      <c r="B74" s="4"/>
      <c r="C74" s="4"/>
      <c r="D74" s="4"/>
      <c r="E74" s="4"/>
      <c r="F74" s="4"/>
      <c r="G74" s="4"/>
      <c r="H74" s="4"/>
    </row>
    <row r="75" spans="2:8" x14ac:dyDescent="0.2">
      <c r="B75" s="4"/>
      <c r="C75" s="4"/>
      <c r="D75" s="4"/>
      <c r="E75" s="4"/>
      <c r="F75" s="4"/>
      <c r="G75" s="4"/>
      <c r="H75" s="4"/>
    </row>
    <row r="76" spans="2:8" x14ac:dyDescent="0.2">
      <c r="B76" s="4"/>
      <c r="C76" s="4"/>
      <c r="D76" s="4"/>
      <c r="E76" s="4"/>
      <c r="F76" s="4"/>
      <c r="G76" s="4"/>
      <c r="H76" s="4"/>
    </row>
    <row r="77" spans="2:8" x14ac:dyDescent="0.2">
      <c r="B77" s="4"/>
      <c r="C77" s="4"/>
      <c r="D77" s="4"/>
      <c r="E77" s="4"/>
      <c r="F77" s="4"/>
      <c r="G77" s="4"/>
      <c r="H77" s="4"/>
    </row>
    <row r="78" spans="2:8" x14ac:dyDescent="0.2">
      <c r="B78" s="4"/>
      <c r="C78" s="4"/>
      <c r="D78" s="4"/>
      <c r="E78" s="4"/>
      <c r="F78" s="4"/>
      <c r="G78" s="4"/>
      <c r="H78" s="4"/>
    </row>
    <row r="79" spans="2:8" x14ac:dyDescent="0.2">
      <c r="B79" s="4"/>
      <c r="C79" s="4"/>
      <c r="D79" s="4"/>
      <c r="E79" s="4"/>
      <c r="F79" s="4"/>
      <c r="G79" s="4"/>
      <c r="H79" s="4"/>
    </row>
    <row r="80" spans="2:8" x14ac:dyDescent="0.2">
      <c r="B80" s="4"/>
      <c r="C80" s="4"/>
      <c r="D80" s="4"/>
      <c r="E80" s="4"/>
      <c r="F80" s="4"/>
      <c r="G80" s="4"/>
      <c r="H80" s="4"/>
    </row>
    <row r="81" spans="2:8" x14ac:dyDescent="0.2">
      <c r="B81" s="4"/>
      <c r="C81" s="4"/>
      <c r="D81" s="4"/>
      <c r="E81" s="4"/>
      <c r="F81" s="4"/>
      <c r="G81" s="4"/>
      <c r="H81" s="4"/>
    </row>
    <row r="82" spans="2:8" x14ac:dyDescent="0.2">
      <c r="B82" s="4"/>
      <c r="C82" s="4"/>
      <c r="D82" s="4"/>
      <c r="E82" s="4"/>
      <c r="F82" s="4"/>
      <c r="G82" s="4"/>
      <c r="H82" s="4"/>
    </row>
    <row r="83" spans="2:8" x14ac:dyDescent="0.2">
      <c r="B83" s="4"/>
      <c r="C83" s="4"/>
      <c r="D83" s="4"/>
      <c r="E83" s="4"/>
      <c r="F83" s="4"/>
      <c r="G83" s="4"/>
      <c r="H83" s="4"/>
    </row>
    <row r="84" spans="2:8" x14ac:dyDescent="0.2">
      <c r="B84" s="4"/>
      <c r="C84" s="4"/>
      <c r="D84" s="4"/>
      <c r="E84" s="4"/>
      <c r="F84" s="4"/>
      <c r="G84" s="4"/>
      <c r="H84" s="4"/>
    </row>
    <row r="85" spans="2:8" x14ac:dyDescent="0.2">
      <c r="B85" s="4"/>
      <c r="C85" s="4"/>
      <c r="D85" s="4"/>
      <c r="E85" s="4"/>
      <c r="F85" s="4"/>
      <c r="G85" s="4"/>
      <c r="H85" s="4"/>
    </row>
    <row r="86" spans="2:8" x14ac:dyDescent="0.2">
      <c r="B86" s="4"/>
      <c r="C86" s="4"/>
      <c r="D86" s="4"/>
      <c r="E86" s="4"/>
      <c r="F86" s="4"/>
      <c r="G86" s="4"/>
      <c r="H86" s="4"/>
    </row>
    <row r="87" spans="2:8" x14ac:dyDescent="0.2">
      <c r="B87" s="4"/>
      <c r="C87" s="4"/>
      <c r="D87" s="4"/>
      <c r="E87" s="4"/>
      <c r="F87" s="4"/>
      <c r="G87" s="4"/>
      <c r="H87" s="4"/>
    </row>
    <row r="88" spans="2:8" x14ac:dyDescent="0.2">
      <c r="B88" s="4"/>
      <c r="C88" s="4"/>
      <c r="D88" s="4"/>
      <c r="E88" s="4"/>
      <c r="F88" s="4"/>
      <c r="G88" s="4"/>
      <c r="H88" s="4"/>
    </row>
    <row r="89" spans="2:8" x14ac:dyDescent="0.2">
      <c r="B89" s="4"/>
      <c r="C89" s="4"/>
      <c r="D89" s="4"/>
      <c r="E89" s="4"/>
      <c r="F89" s="4"/>
      <c r="G89" s="4"/>
      <c r="H89" s="4"/>
    </row>
    <row r="90" spans="2:8" x14ac:dyDescent="0.2">
      <c r="B90" s="4"/>
      <c r="C90" s="4"/>
      <c r="D90" s="4"/>
      <c r="E90" s="4"/>
      <c r="F90" s="4"/>
      <c r="G90" s="4"/>
      <c r="H90" s="4"/>
    </row>
    <row r="91" spans="2:8" x14ac:dyDescent="0.2">
      <c r="B91" s="4"/>
      <c r="C91" s="4"/>
      <c r="D91" s="4"/>
      <c r="E91" s="4"/>
      <c r="F91" s="4"/>
      <c r="G91" s="4"/>
      <c r="H91" s="4"/>
    </row>
    <row r="92" spans="2:8" x14ac:dyDescent="0.2">
      <c r="B92" s="4"/>
      <c r="C92" s="4"/>
      <c r="D92" s="4"/>
      <c r="E92" s="4"/>
      <c r="F92" s="4"/>
      <c r="G92" s="4"/>
      <c r="H92" s="4"/>
    </row>
    <row r="93" spans="2:8" x14ac:dyDescent="0.2">
      <c r="B93" s="4"/>
      <c r="C93" s="4"/>
      <c r="D93" s="4"/>
      <c r="E93" s="4"/>
      <c r="F93" s="4"/>
      <c r="G93" s="4"/>
      <c r="H93" s="4"/>
    </row>
    <row r="94" spans="2:8" x14ac:dyDescent="0.2">
      <c r="B94" s="4"/>
      <c r="C94" s="4"/>
      <c r="D94" s="4"/>
      <c r="E94" s="4"/>
      <c r="F94" s="4"/>
      <c r="G94" s="4"/>
      <c r="H94" s="4"/>
    </row>
    <row r="95" spans="2:8" x14ac:dyDescent="0.2">
      <c r="B95" s="4"/>
      <c r="C95" s="4"/>
      <c r="D95" s="4"/>
      <c r="E95" s="4"/>
      <c r="F95" s="4"/>
      <c r="G95" s="4"/>
      <c r="H95" s="4"/>
    </row>
    <row r="96" spans="2:8" x14ac:dyDescent="0.2">
      <c r="B96" s="4"/>
      <c r="C96" s="4"/>
      <c r="D96" s="4"/>
      <c r="E96" s="4"/>
      <c r="F96" s="4"/>
      <c r="G96" s="4"/>
      <c r="H96" s="4"/>
    </row>
    <row r="97" spans="2:8" x14ac:dyDescent="0.2">
      <c r="B97" s="4"/>
      <c r="C97" s="4"/>
      <c r="D97" s="4"/>
      <c r="E97" s="4"/>
      <c r="F97" s="4"/>
      <c r="G97" s="4"/>
      <c r="H97" s="4"/>
    </row>
    <row r="98" spans="2:8" x14ac:dyDescent="0.2">
      <c r="B98" s="4"/>
      <c r="C98" s="4"/>
      <c r="D98" s="4"/>
      <c r="E98" s="4"/>
      <c r="F98" s="4"/>
      <c r="G98" s="4"/>
      <c r="H98" s="4"/>
    </row>
    <row r="99" spans="2:8" x14ac:dyDescent="0.2">
      <c r="B99" s="4"/>
      <c r="C99" s="4"/>
      <c r="D99" s="4"/>
      <c r="E99" s="4"/>
      <c r="F99" s="4"/>
      <c r="G99" s="4"/>
      <c r="H99" s="4"/>
    </row>
    <row r="100" spans="2:8" x14ac:dyDescent="0.2">
      <c r="B100" s="4"/>
      <c r="C100" s="4"/>
      <c r="D100" s="4"/>
      <c r="E100" s="4"/>
      <c r="F100" s="4"/>
      <c r="G100" s="4"/>
      <c r="H100" s="4"/>
    </row>
    <row r="101" spans="2:8" x14ac:dyDescent="0.2">
      <c r="B101" s="4"/>
      <c r="C101" s="4"/>
      <c r="D101" s="4"/>
      <c r="E101" s="4"/>
      <c r="F101" s="4"/>
      <c r="G101" s="4"/>
      <c r="H101" s="4"/>
    </row>
    <row r="102" spans="2:8" x14ac:dyDescent="0.2">
      <c r="B102" s="4"/>
      <c r="C102" s="4"/>
      <c r="D102" s="4"/>
      <c r="E102" s="4"/>
      <c r="F102" s="4"/>
      <c r="G102" s="4"/>
      <c r="H102" s="4"/>
    </row>
    <row r="103" spans="2:8" x14ac:dyDescent="0.2">
      <c r="B103" s="4"/>
      <c r="C103" s="4"/>
      <c r="D103" s="4"/>
      <c r="E103" s="4"/>
      <c r="F103" s="4"/>
      <c r="G103" s="4"/>
      <c r="H103" s="4"/>
    </row>
    <row r="104" spans="2:8" x14ac:dyDescent="0.2">
      <c r="B104" s="4"/>
      <c r="C104" s="4"/>
      <c r="D104" s="4"/>
      <c r="E104" s="4"/>
      <c r="F104" s="4"/>
      <c r="G104" s="4"/>
      <c r="H104" s="4"/>
    </row>
    <row r="105" spans="2:8" x14ac:dyDescent="0.2">
      <c r="B105" s="4"/>
      <c r="C105" s="4"/>
      <c r="D105" s="4"/>
      <c r="E105" s="4"/>
      <c r="F105" s="4"/>
      <c r="G105" s="4"/>
      <c r="H105" s="4"/>
    </row>
    <row r="106" spans="2:8" x14ac:dyDescent="0.2">
      <c r="B106" s="4"/>
      <c r="C106" s="4"/>
      <c r="D106" s="4"/>
      <c r="E106" s="4"/>
      <c r="F106" s="4"/>
      <c r="G106" s="4"/>
      <c r="H106" s="4"/>
    </row>
    <row r="107" spans="2:8" x14ac:dyDescent="0.2">
      <c r="B107" s="4"/>
      <c r="C107" s="4"/>
      <c r="D107" s="4"/>
      <c r="E107" s="4"/>
      <c r="F107" s="4"/>
      <c r="G107" s="4"/>
      <c r="H107" s="4"/>
    </row>
    <row r="108" spans="2:8" x14ac:dyDescent="0.2">
      <c r="B108" s="4"/>
      <c r="C108" s="4"/>
      <c r="D108" s="4"/>
      <c r="E108" s="4"/>
      <c r="F108" s="4"/>
      <c r="G108" s="4"/>
      <c r="H108" s="4"/>
    </row>
    <row r="109" spans="2:8" x14ac:dyDescent="0.2">
      <c r="B109" s="4"/>
      <c r="C109" s="4"/>
      <c r="D109" s="4"/>
      <c r="E109" s="4"/>
      <c r="F109" s="4"/>
      <c r="G109" s="4"/>
      <c r="H109" s="4"/>
    </row>
    <row r="110" spans="2:8" x14ac:dyDescent="0.2">
      <c r="B110" s="4"/>
      <c r="C110" s="4"/>
      <c r="D110" s="4"/>
      <c r="E110" s="4"/>
      <c r="F110" s="4"/>
      <c r="G110" s="4"/>
      <c r="H110" s="4"/>
    </row>
    <row r="111" spans="2:8" x14ac:dyDescent="0.2">
      <c r="B111" s="4"/>
      <c r="C111" s="4"/>
      <c r="D111" s="4"/>
      <c r="E111" s="4"/>
      <c r="F111" s="4"/>
      <c r="G111" s="4"/>
      <c r="H111" s="4"/>
    </row>
    <row r="112" spans="2:8" x14ac:dyDescent="0.2">
      <c r="B112" s="4"/>
      <c r="C112" s="4"/>
      <c r="D112" s="4"/>
      <c r="E112" s="4"/>
      <c r="F112" s="4"/>
      <c r="G112" s="4"/>
      <c r="H112" s="4"/>
    </row>
    <row r="113" spans="2:8" x14ac:dyDescent="0.2">
      <c r="B113" s="4"/>
      <c r="C113" s="4"/>
      <c r="D113" s="4"/>
      <c r="E113" s="4"/>
      <c r="F113" s="4"/>
      <c r="G113" s="4"/>
      <c r="H113" s="4"/>
    </row>
    <row r="114" spans="2:8" x14ac:dyDescent="0.2">
      <c r="B114" s="4"/>
      <c r="C114" s="4"/>
      <c r="D114" s="4"/>
      <c r="E114" s="4"/>
      <c r="F114" s="4"/>
      <c r="G114" s="4"/>
      <c r="H114" s="4"/>
    </row>
    <row r="115" spans="2:8" x14ac:dyDescent="0.2">
      <c r="B115" s="4"/>
      <c r="C115" s="4"/>
      <c r="D115" s="4"/>
      <c r="E115" s="4"/>
      <c r="F115" s="4"/>
      <c r="G115" s="4"/>
      <c r="H115" s="4"/>
    </row>
    <row r="116" spans="2:8" x14ac:dyDescent="0.2">
      <c r="B116" s="4"/>
      <c r="C116" s="4"/>
      <c r="D116" s="4"/>
      <c r="E116" s="4"/>
      <c r="F116" s="4"/>
      <c r="G116" s="4"/>
      <c r="H116" s="4"/>
    </row>
    <row r="117" spans="2:8" x14ac:dyDescent="0.2">
      <c r="B117" s="4"/>
      <c r="C117" s="4"/>
      <c r="D117" s="4"/>
      <c r="E117" s="4"/>
      <c r="F117" s="4"/>
      <c r="G117" s="4"/>
      <c r="H117" s="4"/>
    </row>
    <row r="118" spans="2:8" x14ac:dyDescent="0.2">
      <c r="B118" s="4"/>
      <c r="C118" s="4"/>
      <c r="D118" s="4"/>
      <c r="E118" s="4"/>
      <c r="F118" s="4"/>
      <c r="G118" s="4"/>
      <c r="H118" s="4"/>
    </row>
    <row r="119" spans="2:8" x14ac:dyDescent="0.2">
      <c r="B119" s="4"/>
      <c r="C119" s="4"/>
      <c r="D119" s="4"/>
      <c r="E119" s="4"/>
      <c r="F119" s="4"/>
      <c r="G119" s="4"/>
      <c r="H119" s="4"/>
    </row>
    <row r="120" spans="2:8" x14ac:dyDescent="0.2">
      <c r="B120" s="4"/>
      <c r="C120" s="4"/>
      <c r="D120" s="4"/>
      <c r="E120" s="4"/>
      <c r="F120" s="4"/>
      <c r="G120" s="4"/>
      <c r="H120" s="4"/>
    </row>
    <row r="121" spans="2:8" x14ac:dyDescent="0.2">
      <c r="B121" s="4"/>
      <c r="C121" s="4"/>
      <c r="D121" s="4"/>
      <c r="E121" s="4"/>
      <c r="F121" s="4"/>
      <c r="G121" s="4"/>
      <c r="H121" s="4"/>
    </row>
    <row r="122" spans="2:8" x14ac:dyDescent="0.2">
      <c r="B122" s="4"/>
      <c r="C122" s="4"/>
      <c r="D122" s="4"/>
      <c r="E122" s="4"/>
      <c r="F122" s="4"/>
      <c r="G122" s="4"/>
      <c r="H122" s="4"/>
    </row>
    <row r="123" spans="2:8" x14ac:dyDescent="0.2">
      <c r="B123" s="4"/>
      <c r="C123" s="4"/>
      <c r="D123" s="4"/>
      <c r="E123" s="4"/>
      <c r="F123" s="4"/>
      <c r="G123" s="4"/>
      <c r="H123" s="4"/>
    </row>
    <row r="124" spans="2:8" x14ac:dyDescent="0.2">
      <c r="B124" s="4"/>
      <c r="C124" s="4"/>
      <c r="D124" s="4"/>
      <c r="E124" s="4"/>
      <c r="F124" s="4"/>
      <c r="G124" s="4"/>
      <c r="H124" s="4"/>
    </row>
    <row r="125" spans="2:8" x14ac:dyDescent="0.2">
      <c r="B125" s="4"/>
      <c r="C125" s="4"/>
      <c r="D125" s="4"/>
      <c r="E125" s="4"/>
      <c r="F125" s="4"/>
      <c r="G125" s="4"/>
      <c r="H125" s="4"/>
    </row>
    <row r="126" spans="2:8" x14ac:dyDescent="0.2">
      <c r="B126" s="4"/>
      <c r="C126" s="4"/>
      <c r="D126" s="4"/>
      <c r="E126" s="4"/>
      <c r="F126" s="4"/>
      <c r="G126" s="4"/>
      <c r="H126" s="4"/>
    </row>
    <row r="127" spans="2:8" x14ac:dyDescent="0.2">
      <c r="B127" s="4"/>
      <c r="C127" s="4"/>
      <c r="D127" s="4"/>
      <c r="E127" s="4"/>
      <c r="F127" s="4"/>
      <c r="G127" s="4"/>
      <c r="H127" s="4"/>
    </row>
    <row r="128" spans="2:8" x14ac:dyDescent="0.2">
      <c r="B128" s="4"/>
      <c r="C128" s="4"/>
      <c r="D128" s="4"/>
      <c r="E128" s="4"/>
      <c r="F128" s="4"/>
      <c r="G128" s="4"/>
      <c r="H128" s="4"/>
    </row>
    <row r="129" spans="2:8" x14ac:dyDescent="0.2">
      <c r="B129" s="4"/>
      <c r="C129" s="4"/>
      <c r="D129" s="4"/>
      <c r="E129" s="4"/>
      <c r="F129" s="4"/>
      <c r="G129" s="4"/>
      <c r="H129" s="4"/>
    </row>
    <row r="130" spans="2:8" x14ac:dyDescent="0.2">
      <c r="B130" s="4"/>
      <c r="C130" s="4"/>
      <c r="D130" s="4"/>
      <c r="E130" s="4"/>
      <c r="F130" s="4"/>
      <c r="G130" s="4"/>
      <c r="H130" s="4"/>
    </row>
    <row r="131" spans="2:8" x14ac:dyDescent="0.2">
      <c r="B131" s="4"/>
      <c r="C131" s="4"/>
      <c r="D131" s="4"/>
      <c r="E131" s="4"/>
      <c r="F131" s="4"/>
      <c r="G131" s="4"/>
      <c r="H131" s="4"/>
    </row>
    <row r="132" spans="2:8" x14ac:dyDescent="0.2">
      <c r="B132" s="4"/>
      <c r="C132" s="4"/>
      <c r="D132" s="4"/>
      <c r="E132" s="4"/>
      <c r="F132" s="4"/>
      <c r="G132" s="4"/>
      <c r="H132" s="4"/>
    </row>
    <row r="133" spans="2:8" x14ac:dyDescent="0.2">
      <c r="B133" s="4"/>
      <c r="C133" s="4"/>
      <c r="D133" s="4"/>
      <c r="E133" s="4"/>
      <c r="F133" s="4"/>
      <c r="G133" s="4"/>
      <c r="H133" s="4"/>
    </row>
    <row r="134" spans="2:8" x14ac:dyDescent="0.2">
      <c r="B134" s="4"/>
      <c r="C134" s="4"/>
      <c r="D134" s="4"/>
      <c r="E134" s="4"/>
      <c r="F134" s="4"/>
      <c r="G134" s="4"/>
      <c r="H134" s="4"/>
    </row>
    <row r="135" spans="2:8" x14ac:dyDescent="0.2">
      <c r="B135" s="4"/>
      <c r="C135" s="4"/>
      <c r="D135" s="4"/>
      <c r="E135" s="4"/>
      <c r="F135" s="4"/>
      <c r="G135" s="4"/>
      <c r="H135" s="4"/>
    </row>
    <row r="136" spans="2:8" x14ac:dyDescent="0.2">
      <c r="B136" s="4"/>
      <c r="C136" s="4"/>
      <c r="D136" s="4"/>
      <c r="E136" s="4"/>
      <c r="F136" s="4"/>
      <c r="G136" s="4"/>
      <c r="H136" s="4"/>
    </row>
    <row r="137" spans="2:8" x14ac:dyDescent="0.2">
      <c r="B137" s="4"/>
      <c r="C137" s="4"/>
      <c r="D137" s="4"/>
      <c r="E137" s="4"/>
      <c r="F137" s="4"/>
      <c r="G137" s="4"/>
      <c r="H137" s="4"/>
    </row>
    <row r="138" spans="2:8" x14ac:dyDescent="0.2">
      <c r="B138" s="4"/>
      <c r="C138" s="4"/>
      <c r="D138" s="4"/>
      <c r="E138" s="4"/>
      <c r="F138" s="4"/>
      <c r="G138" s="4"/>
      <c r="H138" s="4"/>
    </row>
    <row r="139" spans="2:8" x14ac:dyDescent="0.2">
      <c r="B139" s="4"/>
      <c r="C139" s="4"/>
      <c r="D139" s="4"/>
      <c r="E139" s="4"/>
      <c r="F139" s="4"/>
      <c r="G139" s="4"/>
      <c r="H139" s="4"/>
    </row>
    <row r="140" spans="2:8" x14ac:dyDescent="0.2">
      <c r="B140" s="4"/>
      <c r="C140" s="4"/>
      <c r="D140" s="4"/>
      <c r="E140" s="4"/>
      <c r="F140" s="4"/>
      <c r="G140" s="4"/>
      <c r="H140" s="4"/>
    </row>
    <row r="141" spans="2:8" x14ac:dyDescent="0.2">
      <c r="B141" s="4"/>
      <c r="C141" s="4"/>
      <c r="D141" s="4"/>
      <c r="E141" s="4"/>
      <c r="F141" s="4"/>
      <c r="G141" s="4"/>
      <c r="H141" s="4"/>
    </row>
    <row r="142" spans="2:8" x14ac:dyDescent="0.2">
      <c r="B142" s="4"/>
      <c r="C142" s="4"/>
      <c r="D142" s="4"/>
      <c r="E142" s="4"/>
      <c r="F142" s="4"/>
      <c r="G142" s="4"/>
      <c r="H142" s="4"/>
    </row>
    <row r="143" spans="2:8" x14ac:dyDescent="0.2">
      <c r="B143" s="4"/>
      <c r="C143" s="4"/>
      <c r="D143" s="4"/>
      <c r="E143" s="4"/>
      <c r="F143" s="4"/>
      <c r="G143" s="4"/>
      <c r="H143" s="4"/>
    </row>
    <row r="144" spans="2:8" x14ac:dyDescent="0.2">
      <c r="B144" s="4"/>
      <c r="C144" s="4"/>
      <c r="D144" s="4"/>
      <c r="E144" s="4"/>
      <c r="F144" s="4"/>
      <c r="G144" s="4"/>
      <c r="H144" s="4"/>
    </row>
    <row r="145" spans="2:8" x14ac:dyDescent="0.2">
      <c r="B145" s="4"/>
      <c r="C145" s="4"/>
      <c r="D145" s="4"/>
      <c r="E145" s="4"/>
      <c r="F145" s="4"/>
      <c r="G145" s="4"/>
      <c r="H145" s="4"/>
    </row>
    <row r="146" spans="2:8" x14ac:dyDescent="0.2">
      <c r="B146" s="4"/>
      <c r="C146" s="4"/>
      <c r="D146" s="4"/>
      <c r="E146" s="4"/>
      <c r="F146" s="4"/>
      <c r="G146" s="4"/>
      <c r="H146" s="4"/>
    </row>
    <row r="147" spans="2:8" x14ac:dyDescent="0.2">
      <c r="B147" s="4"/>
      <c r="C147" s="4"/>
      <c r="D147" s="4"/>
      <c r="E147" s="4"/>
      <c r="F147" s="4"/>
      <c r="G147" s="4"/>
      <c r="H147" s="4"/>
    </row>
    <row r="148" spans="2:8" x14ac:dyDescent="0.2">
      <c r="B148" s="4"/>
      <c r="C148" s="4"/>
      <c r="D148" s="4"/>
      <c r="E148" s="4"/>
      <c r="F148" s="4"/>
      <c r="G148" s="4"/>
      <c r="H148" s="4"/>
    </row>
    <row r="149" spans="2:8" x14ac:dyDescent="0.2">
      <c r="B149" s="4"/>
      <c r="C149" s="4"/>
      <c r="D149" s="4"/>
      <c r="E149" s="4"/>
      <c r="F149" s="4"/>
      <c r="G149" s="4"/>
      <c r="H149" s="4"/>
    </row>
    <row r="150" spans="2:8" x14ac:dyDescent="0.2">
      <c r="B150" s="4"/>
      <c r="C150" s="4"/>
      <c r="D150" s="4"/>
      <c r="E150" s="4"/>
      <c r="F150" s="4"/>
      <c r="G150" s="4"/>
      <c r="H150" s="4"/>
    </row>
    <row r="151" spans="2:8" x14ac:dyDescent="0.2">
      <c r="B151" s="4"/>
      <c r="C151" s="4"/>
      <c r="D151" s="4"/>
      <c r="E151" s="4"/>
      <c r="F151" s="4"/>
      <c r="G151" s="4"/>
      <c r="H151" s="4"/>
    </row>
    <row r="152" spans="2:8" x14ac:dyDescent="0.2">
      <c r="B152" s="4"/>
      <c r="C152" s="4"/>
      <c r="D152" s="4"/>
      <c r="E152" s="4"/>
      <c r="F152" s="4"/>
      <c r="G152" s="4"/>
      <c r="H152" s="4"/>
    </row>
    <row r="153" spans="2:8" x14ac:dyDescent="0.2">
      <c r="B153" s="4"/>
      <c r="C153" s="4"/>
      <c r="D153" s="4"/>
      <c r="E153" s="4"/>
      <c r="F153" s="4"/>
      <c r="G153" s="4"/>
      <c r="H153" s="4"/>
    </row>
    <row r="154" spans="2:8" x14ac:dyDescent="0.2">
      <c r="B154" s="4"/>
      <c r="C154" s="4"/>
      <c r="D154" s="4"/>
      <c r="E154" s="4"/>
      <c r="F154" s="4"/>
      <c r="G154" s="4"/>
      <c r="H154" s="4"/>
    </row>
    <row r="155" spans="2:8" x14ac:dyDescent="0.2">
      <c r="B155" s="4"/>
      <c r="C155" s="4"/>
      <c r="D155" s="4"/>
      <c r="E155" s="4"/>
      <c r="F155" s="4"/>
      <c r="G155" s="4"/>
      <c r="H155" s="4"/>
    </row>
    <row r="156" spans="2:8" x14ac:dyDescent="0.2">
      <c r="B156" s="4"/>
      <c r="C156" s="4"/>
      <c r="D156" s="4"/>
      <c r="E156" s="4"/>
      <c r="F156" s="4"/>
      <c r="G156" s="4"/>
      <c r="H156" s="4"/>
    </row>
    <row r="157" spans="2:8" x14ac:dyDescent="0.2">
      <c r="B157" s="4"/>
      <c r="C157" s="4"/>
      <c r="D157" s="4"/>
      <c r="E157" s="4"/>
      <c r="F157" s="4"/>
      <c r="G157" s="4"/>
      <c r="H157" s="4"/>
    </row>
    <row r="158" spans="2:8" x14ac:dyDescent="0.2">
      <c r="B158" s="4"/>
      <c r="C158" s="4"/>
      <c r="D158" s="4"/>
      <c r="E158" s="4"/>
      <c r="F158" s="4"/>
      <c r="G158" s="4"/>
      <c r="H158" s="4"/>
    </row>
    <row r="159" spans="2:8" x14ac:dyDescent="0.2">
      <c r="B159" s="4"/>
      <c r="C159" s="4"/>
      <c r="D159" s="4"/>
      <c r="E159" s="4"/>
      <c r="F159" s="4"/>
      <c r="G159" s="4"/>
      <c r="H159" s="4"/>
    </row>
    <row r="160" spans="2:8" x14ac:dyDescent="0.2">
      <c r="B160" s="4"/>
      <c r="C160" s="4"/>
      <c r="D160" s="4"/>
      <c r="E160" s="4"/>
      <c r="F160" s="4"/>
      <c r="G160" s="4"/>
      <c r="H160" s="4"/>
    </row>
    <row r="161" spans="2:8" x14ac:dyDescent="0.2">
      <c r="B161" s="4"/>
      <c r="C161" s="4"/>
      <c r="D161" s="4"/>
      <c r="E161" s="4"/>
      <c r="F161" s="4"/>
      <c r="G161" s="4"/>
      <c r="H161" s="4"/>
    </row>
    <row r="162" spans="2:8" x14ac:dyDescent="0.2">
      <c r="B162" s="4"/>
      <c r="C162" s="4"/>
      <c r="D162" s="4"/>
      <c r="E162" s="4"/>
      <c r="F162" s="4"/>
      <c r="G162" s="4"/>
      <c r="H162" s="4"/>
    </row>
    <row r="163" spans="2:8" x14ac:dyDescent="0.2">
      <c r="B163" s="4"/>
      <c r="C163" s="4"/>
      <c r="D163" s="4"/>
      <c r="E163" s="4"/>
      <c r="F163" s="4"/>
      <c r="G163" s="4"/>
      <c r="H163" s="4"/>
    </row>
    <row r="164" spans="2:8" x14ac:dyDescent="0.2">
      <c r="B164" s="4"/>
      <c r="C164" s="4"/>
      <c r="D164" s="4"/>
      <c r="E164" s="4"/>
      <c r="F164" s="4"/>
      <c r="G164" s="4"/>
      <c r="H164" s="4"/>
    </row>
    <row r="165" spans="2:8" x14ac:dyDescent="0.2">
      <c r="B165" s="4"/>
      <c r="C165" s="4"/>
      <c r="D165" s="4"/>
      <c r="E165" s="4"/>
      <c r="F165" s="4"/>
      <c r="G165" s="4"/>
      <c r="H165" s="4"/>
    </row>
    <row r="166" spans="2:8" x14ac:dyDescent="0.2">
      <c r="B166" s="4"/>
      <c r="C166" s="4"/>
      <c r="D166" s="4"/>
      <c r="E166" s="4"/>
      <c r="F166" s="4"/>
      <c r="G166" s="4"/>
      <c r="H166" s="4"/>
    </row>
    <row r="167" spans="2:8" x14ac:dyDescent="0.2">
      <c r="B167" s="4"/>
      <c r="C167" s="4"/>
      <c r="D167" s="4"/>
      <c r="E167" s="4"/>
      <c r="F167" s="4"/>
      <c r="G167" s="4"/>
      <c r="H167" s="4"/>
    </row>
  </sheetData>
  <phoneticPr fontId="0" type="noConversion"/>
  <pageMargins left="0.39370078740157477" right="0.39370078740157477" top="0.59055118110236215" bottom="0.59055118110236215" header="0" footer="0"/>
  <pageSetup paperSize="9" scale="74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D4:D18"/>
  <sheetViews>
    <sheetView workbookViewId="0"/>
  </sheetViews>
  <sheetFormatPr baseColWidth="10" defaultColWidth="11.42578125" defaultRowHeight="12.75" x14ac:dyDescent="0.2"/>
  <cols>
    <col min="1" max="1" width="5.5703125" style="4" customWidth="1"/>
    <col min="2" max="2" width="75.7109375" style="4" customWidth="1"/>
    <col min="3" max="3" width="5.5703125" style="4" customWidth="1"/>
    <col min="4" max="7" width="20.140625" style="4" customWidth="1"/>
    <col min="8" max="16384" width="11.42578125" style="4"/>
  </cols>
  <sheetData>
    <row r="4" spans="4:4" x14ac:dyDescent="0.2">
      <c r="D4" s="82"/>
    </row>
    <row r="5" spans="4:4" x14ac:dyDescent="0.2">
      <c r="D5" s="90"/>
    </row>
    <row r="6" spans="4:4" x14ac:dyDescent="0.2">
      <c r="D6" s="91"/>
    </row>
    <row r="7" spans="4:4" x14ac:dyDescent="0.2">
      <c r="D7" s="91"/>
    </row>
    <row r="8" spans="4:4" x14ac:dyDescent="0.2">
      <c r="D8" s="91"/>
    </row>
    <row r="9" spans="4:4" x14ac:dyDescent="0.2">
      <c r="D9" s="91"/>
    </row>
    <row r="10" spans="4:4" x14ac:dyDescent="0.2">
      <c r="D10" s="91"/>
    </row>
    <row r="11" spans="4:4" x14ac:dyDescent="0.2">
      <c r="D11" s="91"/>
    </row>
    <row r="12" spans="4:4" x14ac:dyDescent="0.2">
      <c r="D12" s="91"/>
    </row>
    <row r="13" spans="4:4" x14ac:dyDescent="0.2">
      <c r="D13" s="82"/>
    </row>
    <row r="14" spans="4:4" x14ac:dyDescent="0.2">
      <c r="D14" s="82"/>
    </row>
    <row r="15" spans="4:4" x14ac:dyDescent="0.2">
      <c r="D15" s="82"/>
    </row>
    <row r="16" spans="4:4" x14ac:dyDescent="0.2">
      <c r="D16" s="82"/>
    </row>
    <row r="17" spans="4:4" x14ac:dyDescent="0.2">
      <c r="D17" s="82"/>
    </row>
    <row r="18" spans="4:4" x14ac:dyDescent="0.2">
      <c r="D18" s="82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H146"/>
  <sheetViews>
    <sheetView showWhiteSpace="0" zoomScaleNormal="100" workbookViewId="0"/>
  </sheetViews>
  <sheetFormatPr baseColWidth="10" defaultColWidth="11.42578125" defaultRowHeight="12.75" x14ac:dyDescent="0.2"/>
  <cols>
    <col min="1" max="1" width="27" style="4" bestFit="1" customWidth="1"/>
    <col min="2" max="2" width="12.28515625" style="23" customWidth="1"/>
    <col min="3" max="4" width="12.28515625" style="20" customWidth="1"/>
    <col min="5" max="5" width="12.28515625" style="23" customWidth="1"/>
    <col min="6" max="7" width="12.28515625" style="20" customWidth="1"/>
    <col min="8" max="8" width="12.28515625" style="23" customWidth="1"/>
    <col min="9" max="16384" width="11.42578125" style="4"/>
  </cols>
  <sheetData>
    <row r="1" spans="1:8" ht="15.75" customHeight="1" x14ac:dyDescent="0.2">
      <c r="A1" s="18" t="s">
        <v>1093</v>
      </c>
    </row>
    <row r="3" spans="1:8" ht="44.45" customHeight="1" x14ac:dyDescent="0.2">
      <c r="A3" s="10"/>
      <c r="B3" s="12" t="s">
        <v>397</v>
      </c>
      <c r="C3" s="12" t="s">
        <v>49</v>
      </c>
      <c r="D3" s="12" t="s">
        <v>51</v>
      </c>
      <c r="E3" s="12" t="s">
        <v>34</v>
      </c>
      <c r="F3" s="12" t="s">
        <v>48</v>
      </c>
      <c r="G3" s="12" t="s">
        <v>35</v>
      </c>
      <c r="H3" s="106" t="s">
        <v>1082</v>
      </c>
    </row>
    <row r="4" spans="1:8" ht="15" customHeight="1" x14ac:dyDescent="0.2">
      <c r="A4" s="99" t="s">
        <v>397</v>
      </c>
      <c r="B4" s="140">
        <v>124746</v>
      </c>
      <c r="C4" s="140">
        <v>24386</v>
      </c>
      <c r="D4" s="140">
        <v>16759</v>
      </c>
      <c r="E4" s="140">
        <v>41729</v>
      </c>
      <c r="F4" s="140">
        <v>21576</v>
      </c>
      <c r="G4" s="140">
        <v>19767</v>
      </c>
      <c r="H4" s="140">
        <v>529</v>
      </c>
    </row>
    <row r="5" spans="1:8" s="6" customFormat="1" ht="15" customHeight="1" x14ac:dyDescent="0.2">
      <c r="A5" s="13" t="s">
        <v>1091</v>
      </c>
      <c r="B5" s="26">
        <v>70235</v>
      </c>
      <c r="C5" s="26">
        <v>11232</v>
      </c>
      <c r="D5" s="26">
        <v>15472</v>
      </c>
      <c r="E5" s="26">
        <v>23447</v>
      </c>
      <c r="F5" s="26">
        <v>14434</v>
      </c>
      <c r="G5" s="26">
        <v>5456</v>
      </c>
      <c r="H5" s="26">
        <v>194</v>
      </c>
    </row>
    <row r="6" spans="1:8" ht="15" customHeight="1" x14ac:dyDescent="0.2">
      <c r="A6" s="3" t="s">
        <v>1092</v>
      </c>
      <c r="B6" s="25">
        <v>53704</v>
      </c>
      <c r="C6" s="25">
        <v>13143</v>
      </c>
      <c r="D6" s="25">
        <v>1257</v>
      </c>
      <c r="E6" s="25">
        <v>17797</v>
      </c>
      <c r="F6" s="25">
        <v>6960</v>
      </c>
      <c r="G6" s="25">
        <v>14212</v>
      </c>
      <c r="H6" s="25">
        <v>335</v>
      </c>
    </row>
    <row r="7" spans="1:8" s="6" customFormat="1" ht="15" customHeight="1" x14ac:dyDescent="0.2">
      <c r="A7" s="13" t="s">
        <v>280</v>
      </c>
      <c r="B7" s="26">
        <v>807</v>
      </c>
      <c r="C7" s="26">
        <v>11</v>
      </c>
      <c r="D7" s="26">
        <v>30</v>
      </c>
      <c r="E7" s="26">
        <v>485</v>
      </c>
      <c r="F7" s="26">
        <v>182</v>
      </c>
      <c r="G7" s="26">
        <v>99</v>
      </c>
      <c r="H7" s="26">
        <v>0</v>
      </c>
    </row>
    <row r="8" spans="1:8" x14ac:dyDescent="0.2">
      <c r="A8" s="16" t="s">
        <v>683</v>
      </c>
    </row>
    <row r="9" spans="1:8" x14ac:dyDescent="0.2">
      <c r="B9" s="4"/>
      <c r="C9" s="4"/>
      <c r="D9" s="4"/>
      <c r="E9" s="4"/>
      <c r="F9" s="4"/>
      <c r="G9" s="4"/>
      <c r="H9" s="4"/>
    </row>
    <row r="10" spans="1:8" x14ac:dyDescent="0.2">
      <c r="B10" s="4"/>
      <c r="C10" s="4"/>
      <c r="D10" s="4"/>
      <c r="E10" s="4"/>
      <c r="F10" s="4"/>
      <c r="G10" s="4"/>
      <c r="H10" s="4"/>
    </row>
    <row r="11" spans="1:8" x14ac:dyDescent="0.2">
      <c r="B11" s="4"/>
      <c r="C11" s="4"/>
      <c r="D11" s="4"/>
      <c r="E11" s="4"/>
      <c r="F11" s="4"/>
      <c r="G11" s="4"/>
      <c r="H11" s="4"/>
    </row>
    <row r="12" spans="1:8" x14ac:dyDescent="0.2">
      <c r="B12" s="4"/>
      <c r="C12" s="4"/>
      <c r="D12" s="4"/>
      <c r="E12" s="4"/>
      <c r="F12" s="4"/>
      <c r="G12" s="4"/>
      <c r="H12" s="4"/>
    </row>
    <row r="13" spans="1:8" x14ac:dyDescent="0.2">
      <c r="B13" s="4"/>
      <c r="C13" s="4"/>
      <c r="D13" s="4"/>
      <c r="E13" s="4"/>
      <c r="F13" s="4"/>
      <c r="G13" s="4"/>
      <c r="H13" s="4"/>
    </row>
    <row r="14" spans="1:8" x14ac:dyDescent="0.2">
      <c r="B14" s="4"/>
      <c r="C14" s="4"/>
      <c r="D14" s="4"/>
      <c r="E14" s="4"/>
      <c r="F14" s="4"/>
      <c r="G14" s="4"/>
      <c r="H14" s="4"/>
    </row>
    <row r="15" spans="1:8" x14ac:dyDescent="0.2">
      <c r="B15" s="4"/>
      <c r="C15" s="4"/>
      <c r="D15" s="4"/>
      <c r="E15" s="4"/>
      <c r="F15" s="4"/>
      <c r="G15" s="4"/>
      <c r="H15" s="4"/>
    </row>
    <row r="16" spans="1:8" x14ac:dyDescent="0.2">
      <c r="B16" s="4"/>
      <c r="C16" s="4"/>
      <c r="D16" s="4"/>
      <c r="E16" s="4"/>
      <c r="F16" s="4"/>
      <c r="G16" s="4"/>
      <c r="H16" s="4"/>
    </row>
    <row r="17" spans="2:8" x14ac:dyDescent="0.2">
      <c r="B17" s="4"/>
      <c r="C17" s="4"/>
      <c r="D17" s="4"/>
      <c r="E17" s="4"/>
      <c r="F17" s="4"/>
      <c r="G17" s="4"/>
      <c r="H17" s="4"/>
    </row>
    <row r="18" spans="2:8" x14ac:dyDescent="0.2">
      <c r="B18" s="4"/>
      <c r="C18" s="4"/>
      <c r="D18" s="4"/>
      <c r="E18" s="4"/>
      <c r="F18" s="4"/>
      <c r="G18" s="4"/>
      <c r="H18" s="4"/>
    </row>
    <row r="19" spans="2:8" x14ac:dyDescent="0.2">
      <c r="B19" s="4"/>
      <c r="C19" s="4"/>
      <c r="D19" s="4"/>
      <c r="E19" s="4"/>
      <c r="F19" s="4"/>
      <c r="G19" s="4"/>
      <c r="H19" s="4"/>
    </row>
    <row r="20" spans="2:8" x14ac:dyDescent="0.2">
      <c r="B20" s="4"/>
      <c r="C20" s="4"/>
      <c r="D20" s="4"/>
      <c r="E20" s="4"/>
      <c r="F20" s="4"/>
      <c r="G20" s="4"/>
      <c r="H20" s="4"/>
    </row>
    <row r="21" spans="2:8" x14ac:dyDescent="0.2">
      <c r="B21" s="4"/>
      <c r="C21" s="4"/>
      <c r="D21" s="4"/>
      <c r="E21" s="4"/>
      <c r="F21" s="4"/>
      <c r="G21" s="4"/>
      <c r="H21" s="4"/>
    </row>
    <row r="22" spans="2:8" x14ac:dyDescent="0.2">
      <c r="B22" s="4"/>
      <c r="C22" s="4"/>
      <c r="D22" s="4"/>
      <c r="E22" s="4"/>
      <c r="F22" s="4"/>
      <c r="G22" s="4"/>
      <c r="H22" s="4"/>
    </row>
    <row r="23" spans="2:8" x14ac:dyDescent="0.2">
      <c r="B23" s="4"/>
      <c r="C23" s="4"/>
      <c r="D23" s="4"/>
      <c r="E23" s="4"/>
      <c r="F23" s="4"/>
      <c r="G23" s="4"/>
      <c r="H23" s="4"/>
    </row>
    <row r="24" spans="2:8" x14ac:dyDescent="0.2">
      <c r="B24" s="4"/>
      <c r="C24" s="4"/>
      <c r="D24" s="4"/>
      <c r="E24" s="4"/>
      <c r="F24" s="4"/>
      <c r="G24" s="4"/>
      <c r="H24" s="4"/>
    </row>
    <row r="25" spans="2:8" x14ac:dyDescent="0.2">
      <c r="B25" s="4"/>
      <c r="C25" s="4"/>
      <c r="D25" s="4"/>
      <c r="E25" s="4"/>
      <c r="F25" s="4"/>
      <c r="G25" s="4"/>
      <c r="H25" s="4"/>
    </row>
    <row r="26" spans="2:8" x14ac:dyDescent="0.2">
      <c r="B26" s="4"/>
      <c r="C26" s="4"/>
      <c r="D26" s="4"/>
      <c r="E26" s="4"/>
      <c r="F26" s="4"/>
      <c r="G26" s="4"/>
      <c r="H26" s="4"/>
    </row>
    <row r="27" spans="2:8" x14ac:dyDescent="0.2">
      <c r="B27" s="4"/>
      <c r="C27" s="4"/>
      <c r="D27" s="4"/>
      <c r="E27" s="4"/>
      <c r="F27" s="4"/>
      <c r="G27" s="4"/>
      <c r="H27" s="4"/>
    </row>
    <row r="28" spans="2:8" x14ac:dyDescent="0.2">
      <c r="B28" s="4"/>
      <c r="C28" s="4"/>
      <c r="D28" s="4"/>
      <c r="E28" s="4"/>
      <c r="F28" s="4"/>
      <c r="G28" s="4"/>
      <c r="H28" s="4"/>
    </row>
    <row r="29" spans="2:8" x14ac:dyDescent="0.2">
      <c r="B29" s="4"/>
      <c r="C29" s="4"/>
      <c r="D29" s="4"/>
      <c r="E29" s="4"/>
      <c r="F29" s="4"/>
      <c r="G29" s="4"/>
      <c r="H29" s="4"/>
    </row>
    <row r="30" spans="2:8" x14ac:dyDescent="0.2">
      <c r="B30" s="4"/>
      <c r="C30" s="4"/>
      <c r="D30" s="4"/>
      <c r="E30" s="4"/>
      <c r="F30" s="4"/>
      <c r="G30" s="4"/>
      <c r="H30" s="4"/>
    </row>
    <row r="31" spans="2:8" x14ac:dyDescent="0.2">
      <c r="B31" s="4"/>
      <c r="C31" s="4"/>
      <c r="D31" s="4"/>
      <c r="E31" s="4"/>
      <c r="F31" s="4"/>
      <c r="G31" s="4"/>
      <c r="H31" s="4"/>
    </row>
    <row r="32" spans="2:8" x14ac:dyDescent="0.2">
      <c r="B32" s="4"/>
      <c r="C32" s="4"/>
      <c r="D32" s="4"/>
      <c r="E32" s="4"/>
      <c r="F32" s="4"/>
      <c r="G32" s="4"/>
      <c r="H32" s="4"/>
    </row>
    <row r="33" spans="2:8" x14ac:dyDescent="0.2">
      <c r="B33" s="4"/>
      <c r="C33" s="4"/>
      <c r="D33" s="4"/>
      <c r="E33" s="4"/>
      <c r="F33" s="4"/>
      <c r="G33" s="4"/>
      <c r="H33" s="4"/>
    </row>
    <row r="34" spans="2:8" x14ac:dyDescent="0.2">
      <c r="B34" s="4"/>
      <c r="C34" s="4"/>
      <c r="D34" s="4"/>
      <c r="E34" s="4"/>
      <c r="F34" s="4"/>
      <c r="G34" s="4"/>
      <c r="H34" s="4"/>
    </row>
    <row r="35" spans="2:8" x14ac:dyDescent="0.2">
      <c r="B35" s="4"/>
      <c r="C35" s="4"/>
      <c r="D35" s="4"/>
      <c r="E35" s="4"/>
      <c r="F35" s="4"/>
      <c r="G35" s="4"/>
      <c r="H35" s="4"/>
    </row>
    <row r="36" spans="2:8" x14ac:dyDescent="0.2">
      <c r="B36" s="4"/>
      <c r="C36" s="4"/>
      <c r="D36" s="4"/>
      <c r="E36" s="4"/>
      <c r="F36" s="4"/>
      <c r="G36" s="4"/>
      <c r="H36" s="4"/>
    </row>
    <row r="37" spans="2:8" x14ac:dyDescent="0.2">
      <c r="B37" s="4"/>
      <c r="C37" s="4"/>
      <c r="D37" s="4"/>
      <c r="E37" s="4"/>
      <c r="F37" s="4"/>
      <c r="G37" s="4"/>
      <c r="H37" s="4"/>
    </row>
    <row r="38" spans="2:8" x14ac:dyDescent="0.2">
      <c r="B38" s="4"/>
      <c r="C38" s="4"/>
      <c r="D38" s="4"/>
      <c r="E38" s="4"/>
      <c r="F38" s="4"/>
      <c r="G38" s="4"/>
      <c r="H38" s="4"/>
    </row>
    <row r="39" spans="2:8" x14ac:dyDescent="0.2">
      <c r="B39" s="4"/>
      <c r="C39" s="4"/>
      <c r="D39" s="4"/>
      <c r="E39" s="4"/>
      <c r="F39" s="4"/>
      <c r="G39" s="4"/>
      <c r="H39" s="4"/>
    </row>
    <row r="40" spans="2:8" x14ac:dyDescent="0.2">
      <c r="B40" s="4"/>
      <c r="C40" s="4"/>
      <c r="D40" s="4"/>
      <c r="E40" s="4"/>
      <c r="F40" s="4"/>
      <c r="G40" s="4"/>
      <c r="H40" s="4"/>
    </row>
    <row r="41" spans="2:8" x14ac:dyDescent="0.2">
      <c r="B41" s="4"/>
      <c r="C41" s="4"/>
      <c r="D41" s="4"/>
      <c r="E41" s="4"/>
      <c r="F41" s="4"/>
      <c r="G41" s="4"/>
      <c r="H41" s="4"/>
    </row>
    <row r="42" spans="2:8" x14ac:dyDescent="0.2">
      <c r="B42" s="4"/>
      <c r="C42" s="4"/>
      <c r="D42" s="4"/>
      <c r="E42" s="4"/>
      <c r="F42" s="4"/>
      <c r="G42" s="4"/>
      <c r="H42" s="4"/>
    </row>
    <row r="43" spans="2:8" x14ac:dyDescent="0.2">
      <c r="B43" s="4"/>
      <c r="C43" s="4"/>
      <c r="D43" s="4"/>
      <c r="E43" s="4"/>
      <c r="F43" s="4"/>
      <c r="G43" s="4"/>
      <c r="H43" s="4"/>
    </row>
    <row r="44" spans="2:8" x14ac:dyDescent="0.2">
      <c r="B44" s="4"/>
      <c r="C44" s="4"/>
      <c r="D44" s="4"/>
      <c r="E44" s="4"/>
      <c r="F44" s="4"/>
      <c r="G44" s="4"/>
      <c r="H44" s="4"/>
    </row>
    <row r="45" spans="2:8" x14ac:dyDescent="0.2">
      <c r="B45" s="4"/>
      <c r="C45" s="4"/>
      <c r="D45" s="4"/>
      <c r="E45" s="4"/>
      <c r="F45" s="4"/>
      <c r="G45" s="4"/>
      <c r="H45" s="4"/>
    </row>
    <row r="46" spans="2:8" x14ac:dyDescent="0.2">
      <c r="B46" s="4"/>
      <c r="C46" s="4"/>
      <c r="D46" s="4"/>
      <c r="E46" s="4"/>
      <c r="F46" s="4"/>
      <c r="G46" s="4"/>
      <c r="H46" s="4"/>
    </row>
    <row r="47" spans="2:8" x14ac:dyDescent="0.2">
      <c r="B47" s="4"/>
      <c r="C47" s="4"/>
      <c r="D47" s="4"/>
      <c r="E47" s="4"/>
      <c r="F47" s="4"/>
      <c r="G47" s="4"/>
      <c r="H47" s="4"/>
    </row>
    <row r="48" spans="2:8" x14ac:dyDescent="0.2">
      <c r="B48" s="4"/>
      <c r="C48" s="4"/>
      <c r="D48" s="4"/>
      <c r="E48" s="4"/>
      <c r="F48" s="4"/>
      <c r="G48" s="4"/>
      <c r="H48" s="4"/>
    </row>
    <row r="49" spans="2:8" x14ac:dyDescent="0.2">
      <c r="B49" s="4"/>
      <c r="C49" s="4"/>
      <c r="D49" s="4"/>
      <c r="E49" s="4"/>
      <c r="F49" s="4"/>
      <c r="G49" s="4"/>
      <c r="H49" s="4"/>
    </row>
    <row r="50" spans="2:8" x14ac:dyDescent="0.2">
      <c r="B50" s="4"/>
      <c r="C50" s="4"/>
      <c r="D50" s="4"/>
      <c r="E50" s="4"/>
      <c r="F50" s="4"/>
      <c r="G50" s="4"/>
      <c r="H50" s="4"/>
    </row>
    <row r="51" spans="2:8" x14ac:dyDescent="0.2">
      <c r="B51" s="4"/>
      <c r="C51" s="4"/>
      <c r="D51" s="4"/>
      <c r="E51" s="4"/>
      <c r="F51" s="4"/>
      <c r="G51" s="4"/>
      <c r="H51" s="4"/>
    </row>
    <row r="52" spans="2:8" x14ac:dyDescent="0.2">
      <c r="B52" s="4"/>
      <c r="C52" s="4"/>
      <c r="D52" s="4"/>
      <c r="E52" s="4"/>
      <c r="F52" s="4"/>
      <c r="G52" s="4"/>
      <c r="H52" s="4"/>
    </row>
    <row r="53" spans="2:8" x14ac:dyDescent="0.2">
      <c r="B53" s="4"/>
      <c r="C53" s="4"/>
      <c r="D53" s="4"/>
      <c r="E53" s="4"/>
      <c r="F53" s="4"/>
      <c r="G53" s="4"/>
      <c r="H53" s="4"/>
    </row>
    <row r="54" spans="2:8" x14ac:dyDescent="0.2">
      <c r="B54" s="4"/>
      <c r="C54" s="4"/>
      <c r="D54" s="4"/>
      <c r="E54" s="4"/>
      <c r="F54" s="4"/>
      <c r="G54" s="4"/>
      <c r="H54" s="4"/>
    </row>
    <row r="55" spans="2:8" x14ac:dyDescent="0.2">
      <c r="B55" s="4"/>
      <c r="C55" s="4"/>
      <c r="D55" s="4"/>
      <c r="E55" s="4"/>
      <c r="F55" s="4"/>
      <c r="G55" s="4"/>
      <c r="H55" s="4"/>
    </row>
    <row r="56" spans="2:8" x14ac:dyDescent="0.2">
      <c r="B56" s="4"/>
      <c r="C56" s="4"/>
      <c r="D56" s="4"/>
      <c r="E56" s="4"/>
      <c r="F56" s="4"/>
      <c r="G56" s="4"/>
      <c r="H56" s="4"/>
    </row>
    <row r="57" spans="2:8" x14ac:dyDescent="0.2">
      <c r="B57" s="4"/>
      <c r="C57" s="4"/>
      <c r="D57" s="4"/>
      <c r="E57" s="4"/>
      <c r="F57" s="4"/>
      <c r="G57" s="4"/>
      <c r="H57" s="4"/>
    </row>
    <row r="58" spans="2:8" x14ac:dyDescent="0.2">
      <c r="B58" s="4"/>
      <c r="C58" s="4"/>
      <c r="D58" s="4"/>
      <c r="E58" s="4"/>
      <c r="F58" s="4"/>
      <c r="G58" s="4"/>
      <c r="H58" s="4"/>
    </row>
    <row r="59" spans="2:8" x14ac:dyDescent="0.2">
      <c r="B59" s="4"/>
      <c r="C59" s="4"/>
      <c r="D59" s="4"/>
      <c r="E59" s="4"/>
      <c r="F59" s="4"/>
      <c r="G59" s="4"/>
      <c r="H59" s="4"/>
    </row>
    <row r="60" spans="2:8" x14ac:dyDescent="0.2">
      <c r="B60" s="4"/>
      <c r="C60" s="4"/>
      <c r="D60" s="4"/>
      <c r="E60" s="4"/>
      <c r="F60" s="4"/>
      <c r="G60" s="4"/>
      <c r="H60" s="4"/>
    </row>
    <row r="61" spans="2:8" x14ac:dyDescent="0.2">
      <c r="B61" s="4"/>
      <c r="C61" s="4"/>
      <c r="D61" s="4"/>
      <c r="E61" s="4"/>
      <c r="F61" s="4"/>
      <c r="G61" s="4"/>
      <c r="H61" s="4"/>
    </row>
    <row r="62" spans="2:8" x14ac:dyDescent="0.2">
      <c r="B62" s="4"/>
      <c r="C62" s="4"/>
      <c r="D62" s="4"/>
      <c r="E62" s="4"/>
      <c r="F62" s="4"/>
      <c r="G62" s="4"/>
      <c r="H62" s="4"/>
    </row>
    <row r="63" spans="2:8" x14ac:dyDescent="0.2">
      <c r="B63" s="4"/>
      <c r="C63" s="4"/>
      <c r="D63" s="4"/>
      <c r="E63" s="4"/>
      <c r="F63" s="4"/>
      <c r="G63" s="4"/>
      <c r="H63" s="4"/>
    </row>
    <row r="64" spans="2:8" x14ac:dyDescent="0.2">
      <c r="B64" s="4"/>
      <c r="C64" s="4"/>
      <c r="D64" s="4"/>
      <c r="E64" s="4"/>
      <c r="F64" s="4"/>
      <c r="G64" s="4"/>
      <c r="H64" s="4"/>
    </row>
    <row r="65" spans="2:8" x14ac:dyDescent="0.2">
      <c r="B65" s="4"/>
      <c r="C65" s="4"/>
      <c r="D65" s="4"/>
      <c r="E65" s="4"/>
      <c r="F65" s="4"/>
      <c r="G65" s="4"/>
      <c r="H65" s="4"/>
    </row>
    <row r="66" spans="2:8" x14ac:dyDescent="0.2">
      <c r="B66" s="4"/>
      <c r="C66" s="4"/>
      <c r="D66" s="4"/>
      <c r="E66" s="4"/>
      <c r="F66" s="4"/>
      <c r="G66" s="4"/>
      <c r="H66" s="4"/>
    </row>
    <row r="67" spans="2:8" x14ac:dyDescent="0.2">
      <c r="B67" s="4"/>
      <c r="C67" s="4"/>
      <c r="D67" s="4"/>
      <c r="E67" s="4"/>
      <c r="F67" s="4"/>
      <c r="G67" s="4"/>
      <c r="H67" s="4"/>
    </row>
    <row r="68" spans="2:8" x14ac:dyDescent="0.2">
      <c r="B68" s="4"/>
      <c r="C68" s="4"/>
      <c r="D68" s="4"/>
      <c r="E68" s="4"/>
      <c r="F68" s="4"/>
      <c r="G68" s="4"/>
      <c r="H68" s="4"/>
    </row>
    <row r="69" spans="2:8" x14ac:dyDescent="0.2">
      <c r="B69" s="4"/>
      <c r="C69" s="4"/>
      <c r="D69" s="4"/>
      <c r="E69" s="4"/>
      <c r="F69" s="4"/>
      <c r="G69" s="4"/>
      <c r="H69" s="4"/>
    </row>
    <row r="70" spans="2:8" x14ac:dyDescent="0.2">
      <c r="B70" s="4"/>
      <c r="C70" s="4"/>
      <c r="D70" s="4"/>
      <c r="E70" s="4"/>
      <c r="F70" s="4"/>
      <c r="G70" s="4"/>
      <c r="H70" s="4"/>
    </row>
    <row r="71" spans="2:8" x14ac:dyDescent="0.2">
      <c r="B71" s="4"/>
      <c r="C71" s="4"/>
      <c r="D71" s="4"/>
      <c r="E71" s="4"/>
      <c r="F71" s="4"/>
      <c r="G71" s="4"/>
      <c r="H71" s="4"/>
    </row>
    <row r="72" spans="2:8" x14ac:dyDescent="0.2">
      <c r="B72" s="4"/>
      <c r="C72" s="4"/>
      <c r="D72" s="4"/>
      <c r="E72" s="4"/>
      <c r="F72" s="4"/>
      <c r="G72" s="4"/>
      <c r="H72" s="4"/>
    </row>
    <row r="73" spans="2:8" x14ac:dyDescent="0.2">
      <c r="B73" s="4"/>
      <c r="C73" s="4"/>
      <c r="D73" s="4"/>
      <c r="E73" s="4"/>
      <c r="F73" s="4"/>
      <c r="G73" s="4"/>
      <c r="H73" s="4"/>
    </row>
    <row r="74" spans="2:8" x14ac:dyDescent="0.2">
      <c r="B74" s="4"/>
      <c r="C74" s="4"/>
      <c r="D74" s="4"/>
      <c r="E74" s="4"/>
      <c r="F74" s="4"/>
      <c r="G74" s="4"/>
      <c r="H74" s="4"/>
    </row>
    <row r="75" spans="2:8" x14ac:dyDescent="0.2">
      <c r="B75" s="4"/>
      <c r="C75" s="4"/>
      <c r="D75" s="4"/>
      <c r="E75" s="4"/>
      <c r="F75" s="4"/>
      <c r="G75" s="4"/>
      <c r="H75" s="4"/>
    </row>
    <row r="76" spans="2:8" x14ac:dyDescent="0.2">
      <c r="B76" s="4"/>
      <c r="C76" s="4"/>
      <c r="D76" s="4"/>
      <c r="E76" s="4"/>
      <c r="F76" s="4"/>
      <c r="G76" s="4"/>
      <c r="H76" s="4"/>
    </row>
    <row r="77" spans="2:8" x14ac:dyDescent="0.2">
      <c r="B77" s="4"/>
      <c r="C77" s="4"/>
      <c r="D77" s="4"/>
      <c r="E77" s="4"/>
      <c r="F77" s="4"/>
      <c r="G77" s="4"/>
      <c r="H77" s="4"/>
    </row>
    <row r="78" spans="2:8" x14ac:dyDescent="0.2">
      <c r="B78" s="4"/>
      <c r="C78" s="4"/>
      <c r="D78" s="4"/>
      <c r="E78" s="4"/>
      <c r="F78" s="4"/>
      <c r="G78" s="4"/>
      <c r="H78" s="4"/>
    </row>
    <row r="79" spans="2:8" x14ac:dyDescent="0.2">
      <c r="B79" s="4"/>
      <c r="C79" s="4"/>
      <c r="D79" s="4"/>
      <c r="E79" s="4"/>
      <c r="F79" s="4"/>
      <c r="G79" s="4"/>
      <c r="H79" s="4"/>
    </row>
    <row r="80" spans="2:8" x14ac:dyDescent="0.2">
      <c r="B80" s="4"/>
      <c r="C80" s="4"/>
      <c r="D80" s="4"/>
      <c r="E80" s="4"/>
      <c r="F80" s="4"/>
      <c r="G80" s="4"/>
      <c r="H80" s="4"/>
    </row>
    <row r="81" spans="2:8" x14ac:dyDescent="0.2">
      <c r="B81" s="4"/>
      <c r="C81" s="4"/>
      <c r="D81" s="4"/>
      <c r="E81" s="4"/>
      <c r="F81" s="4"/>
      <c r="G81" s="4"/>
      <c r="H81" s="4"/>
    </row>
    <row r="82" spans="2:8" x14ac:dyDescent="0.2">
      <c r="B82" s="4"/>
      <c r="C82" s="4"/>
      <c r="D82" s="4"/>
      <c r="E82" s="4"/>
      <c r="F82" s="4"/>
      <c r="G82" s="4"/>
      <c r="H82" s="4"/>
    </row>
    <row r="83" spans="2:8" x14ac:dyDescent="0.2">
      <c r="B83" s="4"/>
      <c r="C83" s="4"/>
      <c r="D83" s="4"/>
      <c r="E83" s="4"/>
      <c r="F83" s="4"/>
      <c r="G83" s="4"/>
      <c r="H83" s="4"/>
    </row>
    <row r="84" spans="2:8" x14ac:dyDescent="0.2">
      <c r="B84" s="4"/>
      <c r="C84" s="4"/>
      <c r="D84" s="4"/>
      <c r="E84" s="4"/>
      <c r="F84" s="4"/>
      <c r="G84" s="4"/>
      <c r="H84" s="4"/>
    </row>
    <row r="85" spans="2:8" x14ac:dyDescent="0.2">
      <c r="B85" s="4"/>
      <c r="C85" s="4"/>
      <c r="D85" s="4"/>
      <c r="E85" s="4"/>
      <c r="F85" s="4"/>
      <c r="G85" s="4"/>
      <c r="H85" s="4"/>
    </row>
    <row r="86" spans="2:8" x14ac:dyDescent="0.2">
      <c r="B86" s="4"/>
      <c r="C86" s="4"/>
      <c r="D86" s="4"/>
      <c r="E86" s="4"/>
      <c r="F86" s="4"/>
      <c r="G86" s="4"/>
      <c r="H86" s="4"/>
    </row>
    <row r="87" spans="2:8" x14ac:dyDescent="0.2">
      <c r="B87" s="4"/>
      <c r="C87" s="4"/>
      <c r="D87" s="4"/>
      <c r="E87" s="4"/>
      <c r="F87" s="4"/>
      <c r="G87" s="4"/>
      <c r="H87" s="4"/>
    </row>
    <row r="88" spans="2:8" x14ac:dyDescent="0.2">
      <c r="B88" s="4"/>
      <c r="C88" s="4"/>
      <c r="D88" s="4"/>
      <c r="E88" s="4"/>
      <c r="F88" s="4"/>
      <c r="G88" s="4"/>
      <c r="H88" s="4"/>
    </row>
    <row r="89" spans="2:8" x14ac:dyDescent="0.2">
      <c r="B89" s="4"/>
      <c r="C89" s="4"/>
      <c r="D89" s="4"/>
      <c r="E89" s="4"/>
      <c r="F89" s="4"/>
      <c r="G89" s="4"/>
      <c r="H89" s="4"/>
    </row>
    <row r="90" spans="2:8" x14ac:dyDescent="0.2">
      <c r="B90" s="4"/>
      <c r="C90" s="4"/>
      <c r="D90" s="4"/>
      <c r="E90" s="4"/>
      <c r="F90" s="4"/>
      <c r="G90" s="4"/>
      <c r="H90" s="4"/>
    </row>
    <row r="91" spans="2:8" x14ac:dyDescent="0.2">
      <c r="B91" s="4"/>
      <c r="C91" s="4"/>
      <c r="D91" s="4"/>
      <c r="E91" s="4"/>
      <c r="F91" s="4"/>
      <c r="G91" s="4"/>
      <c r="H91" s="4"/>
    </row>
    <row r="92" spans="2:8" x14ac:dyDescent="0.2">
      <c r="B92" s="4"/>
      <c r="C92" s="4"/>
      <c r="D92" s="4"/>
      <c r="E92" s="4"/>
      <c r="F92" s="4"/>
      <c r="G92" s="4"/>
      <c r="H92" s="4"/>
    </row>
    <row r="93" spans="2:8" x14ac:dyDescent="0.2">
      <c r="B93" s="4"/>
      <c r="C93" s="4"/>
      <c r="D93" s="4"/>
      <c r="E93" s="4"/>
      <c r="F93" s="4"/>
      <c r="G93" s="4"/>
      <c r="H93" s="4"/>
    </row>
    <row r="94" spans="2:8" x14ac:dyDescent="0.2">
      <c r="B94" s="4"/>
      <c r="C94" s="4"/>
      <c r="D94" s="4"/>
      <c r="E94" s="4"/>
      <c r="F94" s="4"/>
      <c r="G94" s="4"/>
      <c r="H94" s="4"/>
    </row>
    <row r="95" spans="2:8" x14ac:dyDescent="0.2">
      <c r="B95" s="4"/>
      <c r="C95" s="4"/>
      <c r="D95" s="4"/>
      <c r="E95" s="4"/>
      <c r="F95" s="4"/>
      <c r="G95" s="4"/>
      <c r="H95" s="4"/>
    </row>
    <row r="96" spans="2:8" x14ac:dyDescent="0.2">
      <c r="B96" s="4"/>
      <c r="C96" s="4"/>
      <c r="D96" s="4"/>
      <c r="E96" s="4"/>
      <c r="F96" s="4"/>
      <c r="G96" s="4"/>
      <c r="H96" s="4"/>
    </row>
    <row r="97" spans="2:8" x14ac:dyDescent="0.2">
      <c r="B97" s="4"/>
      <c r="C97" s="4"/>
      <c r="D97" s="4"/>
      <c r="E97" s="4"/>
      <c r="F97" s="4"/>
      <c r="G97" s="4"/>
      <c r="H97" s="4"/>
    </row>
    <row r="98" spans="2:8" x14ac:dyDescent="0.2">
      <c r="B98" s="4"/>
      <c r="C98" s="4"/>
      <c r="D98" s="4"/>
      <c r="E98" s="4"/>
      <c r="F98" s="4"/>
      <c r="G98" s="4"/>
      <c r="H98" s="4"/>
    </row>
    <row r="99" spans="2:8" x14ac:dyDescent="0.2">
      <c r="B99" s="4"/>
      <c r="C99" s="4"/>
      <c r="D99" s="4"/>
      <c r="E99" s="4"/>
      <c r="F99" s="4"/>
      <c r="G99" s="4"/>
      <c r="H99" s="4"/>
    </row>
    <row r="100" spans="2:8" x14ac:dyDescent="0.2">
      <c r="B100" s="4"/>
      <c r="C100" s="4"/>
      <c r="D100" s="4"/>
      <c r="E100" s="4"/>
      <c r="F100" s="4"/>
      <c r="G100" s="4"/>
      <c r="H100" s="4"/>
    </row>
    <row r="101" spans="2:8" x14ac:dyDescent="0.2">
      <c r="B101" s="4"/>
      <c r="C101" s="4"/>
      <c r="D101" s="4"/>
      <c r="E101" s="4"/>
      <c r="F101" s="4"/>
      <c r="G101" s="4"/>
      <c r="H101" s="4"/>
    </row>
    <row r="102" spans="2:8" x14ac:dyDescent="0.2">
      <c r="B102" s="4"/>
      <c r="C102" s="4"/>
      <c r="D102" s="4"/>
      <c r="E102" s="4"/>
      <c r="F102" s="4"/>
      <c r="G102" s="4"/>
      <c r="H102" s="4"/>
    </row>
    <row r="103" spans="2:8" x14ac:dyDescent="0.2">
      <c r="B103" s="4"/>
      <c r="C103" s="4"/>
      <c r="D103" s="4"/>
      <c r="E103" s="4"/>
      <c r="F103" s="4"/>
      <c r="G103" s="4"/>
      <c r="H103" s="4"/>
    </row>
    <row r="104" spans="2:8" x14ac:dyDescent="0.2">
      <c r="B104" s="4"/>
      <c r="C104" s="4"/>
      <c r="D104" s="4"/>
      <c r="E104" s="4"/>
      <c r="F104" s="4"/>
      <c r="G104" s="4"/>
      <c r="H104" s="4"/>
    </row>
    <row r="105" spans="2:8" x14ac:dyDescent="0.2">
      <c r="B105" s="4"/>
      <c r="C105" s="4"/>
      <c r="D105" s="4"/>
      <c r="E105" s="4"/>
      <c r="F105" s="4"/>
      <c r="G105" s="4"/>
      <c r="H105" s="4"/>
    </row>
    <row r="106" spans="2:8" x14ac:dyDescent="0.2">
      <c r="B106" s="4"/>
      <c r="C106" s="4"/>
      <c r="D106" s="4"/>
      <c r="E106" s="4"/>
      <c r="F106" s="4"/>
      <c r="G106" s="4"/>
      <c r="H106" s="4"/>
    </row>
    <row r="107" spans="2:8" x14ac:dyDescent="0.2">
      <c r="B107" s="4"/>
      <c r="C107" s="4"/>
      <c r="D107" s="4"/>
      <c r="E107" s="4"/>
      <c r="F107" s="4"/>
      <c r="G107" s="4"/>
      <c r="H107" s="4"/>
    </row>
    <row r="108" spans="2:8" x14ac:dyDescent="0.2">
      <c r="B108" s="4"/>
      <c r="C108" s="4"/>
      <c r="D108" s="4"/>
      <c r="E108" s="4"/>
      <c r="F108" s="4"/>
      <c r="G108" s="4"/>
      <c r="H108" s="4"/>
    </row>
    <row r="109" spans="2:8" x14ac:dyDescent="0.2">
      <c r="B109" s="4"/>
      <c r="C109" s="4"/>
      <c r="D109" s="4"/>
      <c r="E109" s="4"/>
      <c r="F109" s="4"/>
      <c r="G109" s="4"/>
      <c r="H109" s="4"/>
    </row>
    <row r="110" spans="2:8" x14ac:dyDescent="0.2">
      <c r="B110" s="4"/>
      <c r="C110" s="4"/>
      <c r="D110" s="4"/>
      <c r="E110" s="4"/>
      <c r="F110" s="4"/>
      <c r="G110" s="4"/>
      <c r="H110" s="4"/>
    </row>
    <row r="111" spans="2:8" x14ac:dyDescent="0.2">
      <c r="B111" s="4"/>
      <c r="C111" s="4"/>
      <c r="D111" s="4"/>
      <c r="E111" s="4"/>
      <c r="F111" s="4"/>
      <c r="G111" s="4"/>
      <c r="H111" s="4"/>
    </row>
    <row r="112" spans="2:8" x14ac:dyDescent="0.2">
      <c r="B112" s="4"/>
      <c r="C112" s="4"/>
      <c r="D112" s="4"/>
      <c r="E112" s="4"/>
      <c r="F112" s="4"/>
      <c r="G112" s="4"/>
      <c r="H112" s="4"/>
    </row>
    <row r="113" spans="2:8" x14ac:dyDescent="0.2">
      <c r="B113" s="4"/>
      <c r="C113" s="4"/>
      <c r="D113" s="4"/>
      <c r="E113" s="4"/>
      <c r="F113" s="4"/>
      <c r="G113" s="4"/>
      <c r="H113" s="4"/>
    </row>
    <row r="114" spans="2:8" x14ac:dyDescent="0.2">
      <c r="B114" s="4"/>
      <c r="C114" s="4"/>
      <c r="D114" s="4"/>
      <c r="E114" s="4"/>
      <c r="F114" s="4"/>
      <c r="G114" s="4"/>
      <c r="H114" s="4"/>
    </row>
    <row r="115" spans="2:8" x14ac:dyDescent="0.2">
      <c r="B115" s="4"/>
      <c r="C115" s="4"/>
      <c r="D115" s="4"/>
      <c r="E115" s="4"/>
      <c r="F115" s="4"/>
      <c r="G115" s="4"/>
      <c r="H115" s="4"/>
    </row>
    <row r="116" spans="2:8" x14ac:dyDescent="0.2">
      <c r="B116" s="4"/>
      <c r="C116" s="4"/>
      <c r="D116" s="4"/>
      <c r="E116" s="4"/>
      <c r="F116" s="4"/>
      <c r="G116" s="4"/>
      <c r="H116" s="4"/>
    </row>
    <row r="117" spans="2:8" x14ac:dyDescent="0.2">
      <c r="B117" s="4"/>
      <c r="C117" s="4"/>
      <c r="D117" s="4"/>
      <c r="E117" s="4"/>
      <c r="F117" s="4"/>
      <c r="G117" s="4"/>
      <c r="H117" s="4"/>
    </row>
    <row r="118" spans="2:8" x14ac:dyDescent="0.2">
      <c r="B118" s="4"/>
      <c r="C118" s="4"/>
      <c r="D118" s="4"/>
      <c r="E118" s="4"/>
      <c r="F118" s="4"/>
      <c r="G118" s="4"/>
      <c r="H118" s="4"/>
    </row>
    <row r="119" spans="2:8" x14ac:dyDescent="0.2">
      <c r="B119" s="4"/>
      <c r="C119" s="4"/>
      <c r="D119" s="4"/>
      <c r="E119" s="4"/>
      <c r="F119" s="4"/>
      <c r="G119" s="4"/>
      <c r="H119" s="4"/>
    </row>
    <row r="120" spans="2:8" x14ac:dyDescent="0.2">
      <c r="B120" s="4"/>
      <c r="C120" s="4"/>
      <c r="D120" s="4"/>
      <c r="E120" s="4"/>
      <c r="F120" s="4"/>
      <c r="G120" s="4"/>
      <c r="H120" s="4"/>
    </row>
    <row r="121" spans="2:8" x14ac:dyDescent="0.2">
      <c r="B121" s="4"/>
      <c r="C121" s="4"/>
      <c r="D121" s="4"/>
      <c r="E121" s="4"/>
      <c r="F121" s="4"/>
      <c r="G121" s="4"/>
      <c r="H121" s="4"/>
    </row>
    <row r="122" spans="2:8" x14ac:dyDescent="0.2">
      <c r="B122" s="4"/>
      <c r="C122" s="4"/>
      <c r="D122" s="4"/>
      <c r="E122" s="4"/>
      <c r="F122" s="4"/>
      <c r="G122" s="4"/>
      <c r="H122" s="4"/>
    </row>
    <row r="123" spans="2:8" x14ac:dyDescent="0.2">
      <c r="B123" s="4"/>
      <c r="C123" s="4"/>
      <c r="D123" s="4"/>
      <c r="E123" s="4"/>
      <c r="F123" s="4"/>
      <c r="G123" s="4"/>
      <c r="H123" s="4"/>
    </row>
    <row r="124" spans="2:8" x14ac:dyDescent="0.2">
      <c r="B124" s="4"/>
      <c r="C124" s="4"/>
      <c r="D124" s="4"/>
      <c r="E124" s="4"/>
      <c r="F124" s="4"/>
      <c r="G124" s="4"/>
      <c r="H124" s="4"/>
    </row>
    <row r="125" spans="2:8" x14ac:dyDescent="0.2">
      <c r="B125" s="4"/>
      <c r="C125" s="4"/>
      <c r="D125" s="4"/>
      <c r="E125" s="4"/>
      <c r="F125" s="4"/>
      <c r="G125" s="4"/>
      <c r="H125" s="4"/>
    </row>
    <row r="126" spans="2:8" x14ac:dyDescent="0.2">
      <c r="B126" s="4"/>
      <c r="C126" s="4"/>
      <c r="D126" s="4"/>
      <c r="E126" s="4"/>
      <c r="F126" s="4"/>
      <c r="G126" s="4"/>
      <c r="H126" s="4"/>
    </row>
    <row r="127" spans="2:8" x14ac:dyDescent="0.2">
      <c r="B127" s="4"/>
      <c r="C127" s="4"/>
      <c r="D127" s="4"/>
      <c r="E127" s="4"/>
      <c r="F127" s="4"/>
      <c r="G127" s="4"/>
      <c r="H127" s="4"/>
    </row>
    <row r="128" spans="2:8" x14ac:dyDescent="0.2">
      <c r="B128" s="4"/>
      <c r="C128" s="4"/>
      <c r="D128" s="4"/>
      <c r="E128" s="4"/>
      <c r="F128" s="4"/>
      <c r="G128" s="4"/>
      <c r="H128" s="4"/>
    </row>
    <row r="129" spans="2:8" x14ac:dyDescent="0.2">
      <c r="B129" s="4"/>
      <c r="C129" s="4"/>
      <c r="D129" s="4"/>
      <c r="E129" s="4"/>
      <c r="F129" s="4"/>
      <c r="G129" s="4"/>
      <c r="H129" s="4"/>
    </row>
    <row r="130" spans="2:8" x14ac:dyDescent="0.2">
      <c r="B130" s="4"/>
      <c r="C130" s="4"/>
      <c r="D130" s="4"/>
      <c r="E130" s="4"/>
      <c r="F130" s="4"/>
      <c r="G130" s="4"/>
      <c r="H130" s="4"/>
    </row>
    <row r="131" spans="2:8" x14ac:dyDescent="0.2">
      <c r="B131" s="4"/>
      <c r="C131" s="4"/>
      <c r="D131" s="4"/>
      <c r="E131" s="4"/>
      <c r="F131" s="4"/>
      <c r="G131" s="4"/>
      <c r="H131" s="4"/>
    </row>
    <row r="132" spans="2:8" x14ac:dyDescent="0.2">
      <c r="B132" s="4"/>
      <c r="C132" s="4"/>
      <c r="D132" s="4"/>
      <c r="E132" s="4"/>
      <c r="F132" s="4"/>
      <c r="G132" s="4"/>
      <c r="H132" s="4"/>
    </row>
    <row r="133" spans="2:8" x14ac:dyDescent="0.2">
      <c r="B133" s="4"/>
      <c r="C133" s="4"/>
      <c r="D133" s="4"/>
      <c r="E133" s="4"/>
      <c r="F133" s="4"/>
      <c r="G133" s="4"/>
      <c r="H133" s="4"/>
    </row>
    <row r="134" spans="2:8" x14ac:dyDescent="0.2">
      <c r="B134" s="4"/>
      <c r="C134" s="4"/>
      <c r="D134" s="4"/>
      <c r="E134" s="4"/>
      <c r="F134" s="4"/>
      <c r="G134" s="4"/>
      <c r="H134" s="4"/>
    </row>
    <row r="135" spans="2:8" x14ac:dyDescent="0.2">
      <c r="B135" s="4"/>
      <c r="C135" s="4"/>
      <c r="D135" s="4"/>
      <c r="E135" s="4"/>
      <c r="F135" s="4"/>
      <c r="G135" s="4"/>
      <c r="H135" s="4"/>
    </row>
    <row r="136" spans="2:8" x14ac:dyDescent="0.2">
      <c r="B136" s="4"/>
      <c r="C136" s="4"/>
      <c r="D136" s="4"/>
      <c r="E136" s="4"/>
      <c r="F136" s="4"/>
      <c r="G136" s="4"/>
      <c r="H136" s="4"/>
    </row>
    <row r="137" spans="2:8" x14ac:dyDescent="0.2">
      <c r="B137" s="4"/>
      <c r="C137" s="4"/>
      <c r="D137" s="4"/>
      <c r="E137" s="4"/>
      <c r="F137" s="4"/>
      <c r="G137" s="4"/>
      <c r="H137" s="4"/>
    </row>
    <row r="138" spans="2:8" x14ac:dyDescent="0.2">
      <c r="B138" s="4"/>
      <c r="C138" s="4"/>
      <c r="D138" s="4"/>
      <c r="E138" s="4"/>
      <c r="F138" s="4"/>
      <c r="G138" s="4"/>
      <c r="H138" s="4"/>
    </row>
    <row r="139" spans="2:8" x14ac:dyDescent="0.2">
      <c r="B139" s="4"/>
      <c r="C139" s="4"/>
      <c r="D139" s="4"/>
      <c r="E139" s="4"/>
      <c r="F139" s="4"/>
      <c r="G139" s="4"/>
      <c r="H139" s="4"/>
    </row>
    <row r="140" spans="2:8" x14ac:dyDescent="0.2">
      <c r="B140" s="4"/>
      <c r="C140" s="4"/>
      <c r="D140" s="4"/>
      <c r="E140" s="4"/>
      <c r="F140" s="4"/>
      <c r="G140" s="4"/>
      <c r="H140" s="4"/>
    </row>
    <row r="141" spans="2:8" x14ac:dyDescent="0.2">
      <c r="B141" s="4"/>
      <c r="C141" s="4"/>
      <c r="D141" s="4"/>
      <c r="E141" s="4"/>
      <c r="F141" s="4"/>
      <c r="G141" s="4"/>
      <c r="H141" s="4"/>
    </row>
    <row r="142" spans="2:8" x14ac:dyDescent="0.2">
      <c r="B142" s="4"/>
      <c r="C142" s="4"/>
      <c r="D142" s="4"/>
      <c r="E142" s="4"/>
      <c r="F142" s="4"/>
      <c r="G142" s="4"/>
      <c r="H142" s="4"/>
    </row>
    <row r="143" spans="2:8" x14ac:dyDescent="0.2">
      <c r="B143" s="4"/>
      <c r="C143" s="4"/>
      <c r="D143" s="4"/>
      <c r="E143" s="4"/>
      <c r="F143" s="4"/>
      <c r="G143" s="4"/>
      <c r="H143" s="4"/>
    </row>
    <row r="144" spans="2:8" x14ac:dyDescent="0.2">
      <c r="B144" s="4"/>
      <c r="C144" s="4"/>
      <c r="D144" s="4"/>
      <c r="E144" s="4"/>
      <c r="F144" s="4"/>
      <c r="G144" s="4"/>
      <c r="H144" s="4"/>
    </row>
    <row r="145" spans="2:8" x14ac:dyDescent="0.2">
      <c r="B145" s="4"/>
      <c r="C145" s="4"/>
      <c r="D145" s="4"/>
      <c r="E145" s="4"/>
      <c r="F145" s="4"/>
      <c r="G145" s="4"/>
      <c r="H145" s="4"/>
    </row>
    <row r="146" spans="2:8" x14ac:dyDescent="0.2">
      <c r="B146" s="4"/>
      <c r="C146" s="4"/>
      <c r="D146" s="4"/>
      <c r="E146" s="4"/>
      <c r="F146" s="4"/>
      <c r="G146" s="4"/>
      <c r="H146" s="4"/>
    </row>
  </sheetData>
  <pageMargins left="0.39370078740157477" right="0.39370078740157477" top="0.59055118110236215" bottom="0.59055118110236215" header="0" footer="0"/>
  <pageSetup paperSize="9" scale="85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>
    <pageSetUpPr fitToPage="1"/>
  </sheetPr>
  <dimension ref="A1:J57"/>
  <sheetViews>
    <sheetView zoomScaleNormal="100" workbookViewId="0"/>
  </sheetViews>
  <sheetFormatPr baseColWidth="10" defaultColWidth="11.42578125" defaultRowHeight="12.75" x14ac:dyDescent="0.2"/>
  <cols>
    <col min="1" max="1" width="39.85546875" style="4" customWidth="1"/>
    <col min="2" max="2" width="11.140625" style="4" customWidth="1"/>
    <col min="3" max="6" width="11.140625" style="20" customWidth="1"/>
    <col min="7" max="8" width="11.140625" style="4" customWidth="1"/>
    <col min="9" max="16384" width="11.42578125" style="4"/>
  </cols>
  <sheetData>
    <row r="1" spans="1:10" ht="15.75" customHeight="1" x14ac:dyDescent="0.2">
      <c r="A1" s="18" t="s">
        <v>1120</v>
      </c>
    </row>
    <row r="2" spans="1:10" x14ac:dyDescent="0.2">
      <c r="B2" s="21"/>
      <c r="C2" s="21"/>
      <c r="D2" s="21"/>
      <c r="E2" s="21"/>
      <c r="F2" s="21"/>
      <c r="G2" s="21"/>
      <c r="H2" s="21"/>
    </row>
    <row r="3" spans="1:10" ht="38.25" x14ac:dyDescent="0.2">
      <c r="A3" s="10"/>
      <c r="B3" s="11" t="s">
        <v>397</v>
      </c>
      <c r="C3" s="12" t="s">
        <v>49</v>
      </c>
      <c r="D3" s="46" t="s">
        <v>51</v>
      </c>
      <c r="E3" s="12" t="s">
        <v>34</v>
      </c>
      <c r="F3" s="12" t="s">
        <v>48</v>
      </c>
      <c r="G3" s="12" t="s">
        <v>35</v>
      </c>
      <c r="H3" s="12" t="s">
        <v>1082</v>
      </c>
    </row>
    <row r="4" spans="1:10" ht="15" customHeight="1" x14ac:dyDescent="0.2">
      <c r="A4" s="99" t="s">
        <v>397</v>
      </c>
      <c r="B4" s="125">
        <v>124746</v>
      </c>
      <c r="C4" s="125">
        <v>24386</v>
      </c>
      <c r="D4" s="125">
        <v>16759</v>
      </c>
      <c r="E4" s="125">
        <v>41729</v>
      </c>
      <c r="F4" s="125">
        <v>21576</v>
      </c>
      <c r="G4" s="125">
        <v>19767</v>
      </c>
      <c r="H4" s="125">
        <v>529</v>
      </c>
    </row>
    <row r="5" spans="1:10" ht="15" customHeight="1" x14ac:dyDescent="0.2">
      <c r="A5" s="13" t="s">
        <v>276</v>
      </c>
      <c r="B5" s="14">
        <v>60</v>
      </c>
      <c r="C5" s="26">
        <v>0</v>
      </c>
      <c r="D5" s="26">
        <v>0</v>
      </c>
      <c r="E5" s="26">
        <v>56</v>
      </c>
      <c r="F5" s="26">
        <v>0</v>
      </c>
      <c r="G5" s="26">
        <v>4</v>
      </c>
      <c r="H5" s="26">
        <v>0</v>
      </c>
      <c r="I5" s="21"/>
      <c r="J5" s="21"/>
    </row>
    <row r="6" spans="1:10" ht="15" customHeight="1" x14ac:dyDescent="0.2">
      <c r="A6" s="3" t="s">
        <v>277</v>
      </c>
      <c r="B6" s="2">
        <v>1073</v>
      </c>
      <c r="C6" s="25">
        <v>417</v>
      </c>
      <c r="D6" s="25">
        <v>0</v>
      </c>
      <c r="E6" s="25">
        <v>598</v>
      </c>
      <c r="F6" s="25">
        <v>23</v>
      </c>
      <c r="G6" s="25">
        <v>35</v>
      </c>
      <c r="H6" s="25">
        <v>0</v>
      </c>
      <c r="I6" s="21"/>
      <c r="J6" s="21"/>
    </row>
    <row r="7" spans="1:10" ht="15" customHeight="1" x14ac:dyDescent="0.2">
      <c r="A7" s="13" t="s">
        <v>295</v>
      </c>
      <c r="B7" s="14">
        <v>6795</v>
      </c>
      <c r="C7" s="26">
        <v>1256</v>
      </c>
      <c r="D7" s="26">
        <v>1123</v>
      </c>
      <c r="E7" s="26">
        <v>1985</v>
      </c>
      <c r="F7" s="26">
        <v>1257</v>
      </c>
      <c r="G7" s="26">
        <v>1174</v>
      </c>
      <c r="H7" s="26">
        <v>0</v>
      </c>
      <c r="I7" s="21"/>
      <c r="J7" s="21"/>
    </row>
    <row r="8" spans="1:10" ht="15" customHeight="1" x14ac:dyDescent="0.2">
      <c r="A8" s="3" t="s">
        <v>306</v>
      </c>
      <c r="B8" s="2">
        <v>2859</v>
      </c>
      <c r="C8" s="25">
        <v>656</v>
      </c>
      <c r="D8" s="25">
        <v>0</v>
      </c>
      <c r="E8" s="25">
        <v>1107</v>
      </c>
      <c r="F8" s="25">
        <v>741</v>
      </c>
      <c r="G8" s="25">
        <v>355</v>
      </c>
      <c r="H8" s="25">
        <v>0</v>
      </c>
      <c r="I8" s="21"/>
      <c r="J8" s="21"/>
    </row>
    <row r="9" spans="1:10" ht="15" customHeight="1" x14ac:dyDescent="0.2">
      <c r="A9" s="13" t="s">
        <v>926</v>
      </c>
      <c r="B9" s="14">
        <v>8860</v>
      </c>
      <c r="C9" s="26">
        <v>2090</v>
      </c>
      <c r="D9" s="26">
        <v>1736</v>
      </c>
      <c r="E9" s="26">
        <v>1649</v>
      </c>
      <c r="F9" s="26">
        <v>1947</v>
      </c>
      <c r="G9" s="26">
        <v>1438</v>
      </c>
      <c r="H9" s="26">
        <v>0</v>
      </c>
      <c r="I9" s="21"/>
      <c r="J9" s="21"/>
    </row>
    <row r="10" spans="1:10" ht="15" customHeight="1" x14ac:dyDescent="0.2">
      <c r="A10" s="3" t="s">
        <v>301</v>
      </c>
      <c r="B10" s="2">
        <v>869</v>
      </c>
      <c r="C10" s="25">
        <v>410</v>
      </c>
      <c r="D10" s="25">
        <v>0</v>
      </c>
      <c r="E10" s="25">
        <v>459</v>
      </c>
      <c r="F10" s="25">
        <v>0</v>
      </c>
      <c r="G10" s="25">
        <v>0</v>
      </c>
      <c r="H10" s="25">
        <v>0</v>
      </c>
      <c r="I10" s="21"/>
      <c r="J10" s="21"/>
    </row>
    <row r="11" spans="1:10" ht="15" customHeight="1" x14ac:dyDescent="0.2">
      <c r="A11" s="13" t="s">
        <v>423</v>
      </c>
      <c r="B11" s="14">
        <v>11258</v>
      </c>
      <c r="C11" s="26">
        <v>2545</v>
      </c>
      <c r="D11" s="26">
        <v>1597</v>
      </c>
      <c r="E11" s="26">
        <v>2880</v>
      </c>
      <c r="F11" s="26">
        <v>2071</v>
      </c>
      <c r="G11" s="26">
        <v>2165</v>
      </c>
      <c r="H11" s="26">
        <v>0</v>
      </c>
      <c r="I11" s="21"/>
      <c r="J11" s="21"/>
    </row>
    <row r="12" spans="1:10" ht="15" customHeight="1" x14ac:dyDescent="0.2">
      <c r="A12" s="3" t="s">
        <v>302</v>
      </c>
      <c r="B12" s="2">
        <v>1112</v>
      </c>
      <c r="C12" s="25">
        <v>12</v>
      </c>
      <c r="D12" s="25">
        <v>0</v>
      </c>
      <c r="E12" s="25">
        <v>1095</v>
      </c>
      <c r="F12" s="25">
        <v>5</v>
      </c>
      <c r="G12" s="25">
        <v>0</v>
      </c>
      <c r="H12" s="25">
        <v>0</v>
      </c>
      <c r="I12" s="21"/>
      <c r="J12" s="21"/>
    </row>
    <row r="13" spans="1:10" ht="15" customHeight="1" x14ac:dyDescent="0.2">
      <c r="A13" s="13" t="s">
        <v>303</v>
      </c>
      <c r="B13" s="14">
        <v>901</v>
      </c>
      <c r="C13" s="26">
        <v>252</v>
      </c>
      <c r="D13" s="26">
        <v>0</v>
      </c>
      <c r="E13" s="26">
        <v>440</v>
      </c>
      <c r="F13" s="26">
        <v>166</v>
      </c>
      <c r="G13" s="26">
        <v>43</v>
      </c>
      <c r="H13" s="26">
        <v>0</v>
      </c>
      <c r="I13" s="21"/>
      <c r="J13" s="21"/>
    </row>
    <row r="14" spans="1:10" ht="15" customHeight="1" x14ac:dyDescent="0.2">
      <c r="A14" s="3" t="s">
        <v>304</v>
      </c>
      <c r="B14" s="2">
        <v>1263</v>
      </c>
      <c r="C14" s="25">
        <v>323</v>
      </c>
      <c r="D14" s="25">
        <v>0</v>
      </c>
      <c r="E14" s="25">
        <v>569</v>
      </c>
      <c r="F14" s="25">
        <v>371</v>
      </c>
      <c r="G14" s="25">
        <v>0</v>
      </c>
      <c r="H14" s="25">
        <v>0</v>
      </c>
      <c r="I14" s="21"/>
      <c r="J14" s="21"/>
    </row>
    <row r="15" spans="1:10" ht="15" customHeight="1" x14ac:dyDescent="0.2">
      <c r="A15" s="13" t="s">
        <v>1099</v>
      </c>
      <c r="B15" s="14">
        <v>161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161</v>
      </c>
      <c r="I15" s="21"/>
      <c r="J15" s="21"/>
    </row>
    <row r="16" spans="1:10" ht="15" customHeight="1" x14ac:dyDescent="0.2">
      <c r="A16" s="3" t="s">
        <v>284</v>
      </c>
      <c r="B16" s="2">
        <v>32</v>
      </c>
      <c r="C16" s="25">
        <v>0</v>
      </c>
      <c r="D16" s="25">
        <v>1</v>
      </c>
      <c r="E16" s="25">
        <v>7</v>
      </c>
      <c r="F16" s="25">
        <v>22</v>
      </c>
      <c r="G16" s="25">
        <v>2</v>
      </c>
      <c r="H16" s="25">
        <v>0</v>
      </c>
      <c r="I16" s="21"/>
      <c r="J16" s="21"/>
    </row>
    <row r="17" spans="1:10" ht="15" customHeight="1" x14ac:dyDescent="0.2">
      <c r="A17" s="13" t="s">
        <v>285</v>
      </c>
      <c r="B17" s="14">
        <v>612</v>
      </c>
      <c r="C17" s="26">
        <v>152</v>
      </c>
      <c r="D17" s="26">
        <v>0</v>
      </c>
      <c r="E17" s="26">
        <v>183</v>
      </c>
      <c r="F17" s="26">
        <v>144</v>
      </c>
      <c r="G17" s="26">
        <v>133</v>
      </c>
      <c r="H17" s="26">
        <v>0</v>
      </c>
      <c r="I17" s="21"/>
      <c r="J17" s="21"/>
    </row>
    <row r="18" spans="1:10" ht="15" customHeight="1" x14ac:dyDescent="0.2">
      <c r="A18" s="3" t="s">
        <v>286</v>
      </c>
      <c r="B18" s="2">
        <v>10745</v>
      </c>
      <c r="C18" s="25">
        <v>1685</v>
      </c>
      <c r="D18" s="25">
        <v>340</v>
      </c>
      <c r="E18" s="25">
        <v>5453</v>
      </c>
      <c r="F18" s="25">
        <v>1804</v>
      </c>
      <c r="G18" s="25">
        <v>1463</v>
      </c>
      <c r="H18" s="25">
        <v>0</v>
      </c>
      <c r="I18" s="21"/>
      <c r="J18" s="21"/>
    </row>
    <row r="19" spans="1:10" ht="15" customHeight="1" x14ac:dyDescent="0.2">
      <c r="A19" s="13" t="s">
        <v>287</v>
      </c>
      <c r="B19" s="14">
        <v>2348</v>
      </c>
      <c r="C19" s="26">
        <v>596</v>
      </c>
      <c r="D19" s="26">
        <v>253</v>
      </c>
      <c r="E19" s="26">
        <v>1043</v>
      </c>
      <c r="F19" s="26">
        <v>244</v>
      </c>
      <c r="G19" s="26">
        <v>212</v>
      </c>
      <c r="H19" s="26">
        <v>0</v>
      </c>
      <c r="I19" s="21"/>
      <c r="J19" s="21"/>
    </row>
    <row r="20" spans="1:10" ht="15" customHeight="1" x14ac:dyDescent="0.2">
      <c r="A20" s="3" t="s">
        <v>1103</v>
      </c>
      <c r="B20" s="2">
        <v>93</v>
      </c>
      <c r="C20" s="25">
        <v>0</v>
      </c>
      <c r="D20" s="25">
        <v>0</v>
      </c>
      <c r="E20" s="25">
        <v>93</v>
      </c>
      <c r="F20" s="25">
        <v>0</v>
      </c>
      <c r="G20" s="25">
        <v>0</v>
      </c>
      <c r="H20" s="25">
        <v>0</v>
      </c>
      <c r="I20" s="21"/>
      <c r="J20" s="21"/>
    </row>
    <row r="21" spans="1:10" ht="15" customHeight="1" x14ac:dyDescent="0.2">
      <c r="A21" s="13" t="s">
        <v>65</v>
      </c>
      <c r="B21" s="14">
        <v>6247</v>
      </c>
      <c r="C21" s="26">
        <v>1112</v>
      </c>
      <c r="D21" s="26">
        <v>1218</v>
      </c>
      <c r="E21" s="26">
        <v>1564</v>
      </c>
      <c r="F21" s="26">
        <v>1064</v>
      </c>
      <c r="G21" s="26">
        <v>1289</v>
      </c>
      <c r="H21" s="26">
        <v>0</v>
      </c>
      <c r="I21" s="21"/>
      <c r="J21" s="21"/>
    </row>
    <row r="22" spans="1:10" ht="15" customHeight="1" x14ac:dyDescent="0.2">
      <c r="A22" s="3" t="s">
        <v>66</v>
      </c>
      <c r="B22" s="2">
        <v>3152</v>
      </c>
      <c r="C22" s="25">
        <v>651</v>
      </c>
      <c r="D22" s="25">
        <v>458</v>
      </c>
      <c r="E22" s="25">
        <v>1262</v>
      </c>
      <c r="F22" s="25">
        <v>229</v>
      </c>
      <c r="G22" s="25">
        <v>552</v>
      </c>
      <c r="H22" s="25">
        <v>0</v>
      </c>
      <c r="I22" s="21"/>
      <c r="J22" s="21"/>
    </row>
    <row r="23" spans="1:10" ht="15" customHeight="1" x14ac:dyDescent="0.2">
      <c r="A23" s="13" t="s">
        <v>67</v>
      </c>
      <c r="B23" s="14">
        <v>14526</v>
      </c>
      <c r="C23" s="26">
        <v>3776</v>
      </c>
      <c r="D23" s="26">
        <v>4755</v>
      </c>
      <c r="E23" s="26">
        <v>1104</v>
      </c>
      <c r="F23" s="26">
        <v>2503</v>
      </c>
      <c r="G23" s="26">
        <v>2388</v>
      </c>
      <c r="H23" s="26">
        <v>0</v>
      </c>
      <c r="I23" s="21"/>
      <c r="J23" s="21"/>
    </row>
    <row r="24" spans="1:10" ht="15" customHeight="1" x14ac:dyDescent="0.2">
      <c r="A24" s="3" t="s">
        <v>1102</v>
      </c>
      <c r="B24" s="2">
        <v>474</v>
      </c>
      <c r="C24" s="25">
        <v>0</v>
      </c>
      <c r="D24" s="25">
        <v>0</v>
      </c>
      <c r="E24" s="25">
        <v>430</v>
      </c>
      <c r="F24" s="25">
        <v>0</v>
      </c>
      <c r="G24" s="25">
        <v>44</v>
      </c>
      <c r="H24" s="25">
        <v>0</v>
      </c>
      <c r="I24" s="21"/>
      <c r="J24" s="21"/>
    </row>
    <row r="25" spans="1:10" ht="15" customHeight="1" x14ac:dyDescent="0.2">
      <c r="A25" s="13" t="s">
        <v>836</v>
      </c>
      <c r="B25" s="14">
        <v>97</v>
      </c>
      <c r="C25" s="26">
        <v>0</v>
      </c>
      <c r="D25" s="26">
        <v>0</v>
      </c>
      <c r="E25" s="26">
        <v>0</v>
      </c>
      <c r="F25" s="26">
        <v>97</v>
      </c>
      <c r="G25" s="26">
        <v>0</v>
      </c>
      <c r="H25" s="26">
        <v>0</v>
      </c>
      <c r="I25" s="21"/>
      <c r="J25" s="21"/>
    </row>
    <row r="26" spans="1:10" ht="15" customHeight="1" x14ac:dyDescent="0.2">
      <c r="A26" s="3" t="s">
        <v>261</v>
      </c>
      <c r="B26" s="2">
        <v>24</v>
      </c>
      <c r="C26" s="25">
        <v>0</v>
      </c>
      <c r="D26" s="25">
        <v>0</v>
      </c>
      <c r="E26" s="25">
        <v>24</v>
      </c>
      <c r="F26" s="25">
        <v>0</v>
      </c>
      <c r="G26" s="25">
        <v>0</v>
      </c>
      <c r="H26" s="25">
        <v>0</v>
      </c>
      <c r="I26" s="21"/>
      <c r="J26" s="21"/>
    </row>
    <row r="27" spans="1:10" ht="15" customHeight="1" x14ac:dyDescent="0.2">
      <c r="A27" s="13" t="s">
        <v>537</v>
      </c>
      <c r="B27" s="14">
        <v>2355</v>
      </c>
      <c r="C27" s="26">
        <v>607</v>
      </c>
      <c r="D27" s="26">
        <v>0</v>
      </c>
      <c r="E27" s="26">
        <v>1081</v>
      </c>
      <c r="F27" s="26">
        <v>136</v>
      </c>
      <c r="G27" s="26">
        <v>531</v>
      </c>
      <c r="H27" s="26">
        <v>0</v>
      </c>
      <c r="I27" s="21"/>
      <c r="J27" s="21"/>
    </row>
    <row r="28" spans="1:10" ht="15" customHeight="1" x14ac:dyDescent="0.2">
      <c r="A28" s="3" t="s">
        <v>305</v>
      </c>
      <c r="B28" s="2">
        <v>1272</v>
      </c>
      <c r="C28" s="25">
        <v>0</v>
      </c>
      <c r="D28" s="25">
        <v>0</v>
      </c>
      <c r="E28" s="25">
        <v>1065</v>
      </c>
      <c r="F28" s="25">
        <v>0</v>
      </c>
      <c r="G28" s="25">
        <v>207</v>
      </c>
      <c r="H28" s="25">
        <v>0</v>
      </c>
      <c r="I28" s="21"/>
      <c r="J28" s="21"/>
    </row>
    <row r="29" spans="1:10" ht="15" customHeight="1" x14ac:dyDescent="0.2">
      <c r="A29" s="13" t="s">
        <v>294</v>
      </c>
      <c r="B29" s="14">
        <v>6622</v>
      </c>
      <c r="C29" s="26">
        <v>1263</v>
      </c>
      <c r="D29" s="26">
        <v>1668</v>
      </c>
      <c r="E29" s="26">
        <v>977</v>
      </c>
      <c r="F29" s="26">
        <v>799</v>
      </c>
      <c r="G29" s="26">
        <v>1915</v>
      </c>
      <c r="H29" s="26">
        <v>0</v>
      </c>
      <c r="I29" s="21"/>
      <c r="J29" s="21"/>
    </row>
    <row r="30" spans="1:10" ht="15" customHeight="1" x14ac:dyDescent="0.2">
      <c r="A30" s="3" t="s">
        <v>539</v>
      </c>
      <c r="B30" s="2">
        <v>2624</v>
      </c>
      <c r="C30" s="25">
        <v>503</v>
      </c>
      <c r="D30" s="25">
        <v>0</v>
      </c>
      <c r="E30" s="25">
        <v>1135</v>
      </c>
      <c r="F30" s="25">
        <v>986</v>
      </c>
      <c r="G30" s="25">
        <v>0</v>
      </c>
      <c r="H30" s="25">
        <v>0</v>
      </c>
      <c r="I30" s="21"/>
      <c r="J30" s="21"/>
    </row>
    <row r="31" spans="1:10" ht="15" customHeight="1" x14ac:dyDescent="0.2">
      <c r="A31" s="13" t="s">
        <v>288</v>
      </c>
      <c r="B31" s="14">
        <v>5497</v>
      </c>
      <c r="C31" s="26">
        <v>1008</v>
      </c>
      <c r="D31" s="26">
        <v>742</v>
      </c>
      <c r="E31" s="26">
        <v>1824</v>
      </c>
      <c r="F31" s="26">
        <v>885</v>
      </c>
      <c r="G31" s="26">
        <v>1038</v>
      </c>
      <c r="H31" s="26">
        <v>0</v>
      </c>
      <c r="I31" s="21"/>
      <c r="J31" s="21"/>
    </row>
    <row r="32" spans="1:10" ht="15" customHeight="1" x14ac:dyDescent="0.2">
      <c r="A32" s="3" t="s">
        <v>289</v>
      </c>
      <c r="B32" s="2">
        <v>152</v>
      </c>
      <c r="C32" s="25">
        <v>0</v>
      </c>
      <c r="D32" s="25">
        <v>0</v>
      </c>
      <c r="E32" s="25">
        <v>0</v>
      </c>
      <c r="F32" s="25">
        <v>152</v>
      </c>
      <c r="G32" s="25">
        <v>0</v>
      </c>
      <c r="H32" s="25">
        <v>0</v>
      </c>
      <c r="I32" s="21"/>
      <c r="J32" s="21"/>
    </row>
    <row r="33" spans="1:10" ht="15" customHeight="1" x14ac:dyDescent="0.2">
      <c r="A33" s="13" t="s">
        <v>290</v>
      </c>
      <c r="B33" s="14">
        <v>341</v>
      </c>
      <c r="C33" s="26">
        <v>20</v>
      </c>
      <c r="D33" s="26">
        <v>18</v>
      </c>
      <c r="E33" s="26">
        <v>278</v>
      </c>
      <c r="F33" s="26">
        <v>8</v>
      </c>
      <c r="G33" s="26">
        <v>17</v>
      </c>
      <c r="H33" s="26">
        <v>0</v>
      </c>
      <c r="I33" s="21"/>
      <c r="J33" s="21"/>
    </row>
    <row r="34" spans="1:10" ht="15" customHeight="1" x14ac:dyDescent="0.2">
      <c r="A34" s="3" t="s">
        <v>107</v>
      </c>
      <c r="B34" s="2">
        <v>5101</v>
      </c>
      <c r="C34" s="25">
        <v>1131</v>
      </c>
      <c r="D34" s="25">
        <v>534</v>
      </c>
      <c r="E34" s="25">
        <v>1812</v>
      </c>
      <c r="F34" s="25">
        <v>939</v>
      </c>
      <c r="G34" s="25">
        <v>685</v>
      </c>
      <c r="H34" s="25">
        <v>0</v>
      </c>
      <c r="I34" s="21"/>
      <c r="J34" s="21"/>
    </row>
    <row r="35" spans="1:10" ht="15" customHeight="1" x14ac:dyDescent="0.2">
      <c r="A35" s="13" t="s">
        <v>291</v>
      </c>
      <c r="B35" s="14">
        <v>2344</v>
      </c>
      <c r="C35" s="26">
        <v>462</v>
      </c>
      <c r="D35" s="26">
        <v>206</v>
      </c>
      <c r="E35" s="26">
        <v>823</v>
      </c>
      <c r="F35" s="26">
        <v>498</v>
      </c>
      <c r="G35" s="26">
        <v>355</v>
      </c>
      <c r="H35" s="26">
        <v>0</v>
      </c>
      <c r="I35" s="21"/>
      <c r="J35" s="21"/>
    </row>
    <row r="36" spans="1:10" ht="15" customHeight="1" x14ac:dyDescent="0.2">
      <c r="A36" s="3" t="s">
        <v>725</v>
      </c>
      <c r="B36" s="2">
        <v>4538</v>
      </c>
      <c r="C36" s="25">
        <v>1715</v>
      </c>
      <c r="D36" s="25">
        <v>0</v>
      </c>
      <c r="E36" s="25">
        <v>1277</v>
      </c>
      <c r="F36" s="25">
        <v>767</v>
      </c>
      <c r="G36" s="25">
        <v>779</v>
      </c>
      <c r="H36" s="25">
        <v>0</v>
      </c>
      <c r="I36" s="21"/>
      <c r="J36" s="21"/>
    </row>
    <row r="37" spans="1:10" ht="15" customHeight="1" x14ac:dyDescent="0.2">
      <c r="A37" s="13" t="s">
        <v>307</v>
      </c>
      <c r="B37" s="14">
        <v>2517</v>
      </c>
      <c r="C37" s="26">
        <v>395</v>
      </c>
      <c r="D37" s="26">
        <v>511</v>
      </c>
      <c r="E37" s="26">
        <v>552</v>
      </c>
      <c r="F37" s="26">
        <v>549</v>
      </c>
      <c r="G37" s="26">
        <v>387</v>
      </c>
      <c r="H37" s="26">
        <v>123</v>
      </c>
      <c r="I37" s="21"/>
      <c r="J37" s="21"/>
    </row>
    <row r="38" spans="1:10" ht="15" customHeight="1" x14ac:dyDescent="0.2">
      <c r="A38" s="3" t="s">
        <v>267</v>
      </c>
      <c r="B38" s="2">
        <v>402</v>
      </c>
      <c r="C38" s="25">
        <v>0</v>
      </c>
      <c r="D38" s="25">
        <v>0</v>
      </c>
      <c r="E38" s="25">
        <v>375</v>
      </c>
      <c r="F38" s="25">
        <v>0</v>
      </c>
      <c r="G38" s="25">
        <v>27</v>
      </c>
      <c r="H38" s="25">
        <v>0</v>
      </c>
      <c r="I38" s="21"/>
      <c r="J38" s="21"/>
    </row>
    <row r="39" spans="1:10" ht="15" customHeight="1" x14ac:dyDescent="0.2">
      <c r="A39" s="13" t="s">
        <v>268</v>
      </c>
      <c r="B39" s="14">
        <v>80</v>
      </c>
      <c r="C39" s="26">
        <v>0</v>
      </c>
      <c r="D39" s="26">
        <v>0</v>
      </c>
      <c r="E39" s="26">
        <v>79</v>
      </c>
      <c r="F39" s="26">
        <v>1</v>
      </c>
      <c r="G39" s="26">
        <v>0</v>
      </c>
      <c r="H39" s="26">
        <v>0</v>
      </c>
      <c r="I39" s="21"/>
      <c r="J39" s="21"/>
    </row>
    <row r="40" spans="1:10" ht="15" customHeight="1" x14ac:dyDescent="0.2">
      <c r="A40" s="3" t="s">
        <v>538</v>
      </c>
      <c r="B40" s="2">
        <v>1</v>
      </c>
      <c r="C40" s="25">
        <v>0</v>
      </c>
      <c r="D40" s="25">
        <v>0</v>
      </c>
      <c r="E40" s="25">
        <v>1</v>
      </c>
      <c r="F40" s="25">
        <v>0</v>
      </c>
      <c r="G40" s="25">
        <v>0</v>
      </c>
      <c r="H40" s="25">
        <v>0</v>
      </c>
      <c r="I40" s="21"/>
      <c r="J40" s="21"/>
    </row>
    <row r="41" spans="1:10" ht="15" customHeight="1" x14ac:dyDescent="0.2">
      <c r="A41" s="13" t="s">
        <v>292</v>
      </c>
      <c r="B41" s="14">
        <v>241</v>
      </c>
      <c r="C41" s="26">
        <v>0</v>
      </c>
      <c r="D41" s="26">
        <v>0</v>
      </c>
      <c r="E41" s="26">
        <v>183</v>
      </c>
      <c r="F41" s="26">
        <v>10</v>
      </c>
      <c r="G41" s="26">
        <v>48</v>
      </c>
      <c r="H41" s="26">
        <v>0</v>
      </c>
      <c r="I41" s="21"/>
      <c r="J41" s="21"/>
    </row>
    <row r="42" spans="1:10" ht="15" customHeight="1" x14ac:dyDescent="0.2">
      <c r="A42" s="3" t="s">
        <v>1094</v>
      </c>
      <c r="B42" s="2">
        <v>3551</v>
      </c>
      <c r="C42" s="25">
        <v>0</v>
      </c>
      <c r="D42" s="25">
        <v>362</v>
      </c>
      <c r="E42" s="25">
        <v>1542</v>
      </c>
      <c r="F42" s="25">
        <v>0</v>
      </c>
      <c r="G42" s="25">
        <v>1647</v>
      </c>
      <c r="H42" s="25">
        <v>0</v>
      </c>
      <c r="I42" s="21"/>
      <c r="J42" s="21"/>
    </row>
    <row r="43" spans="1:10" ht="15" customHeight="1" x14ac:dyDescent="0.2">
      <c r="A43" s="13" t="s">
        <v>269</v>
      </c>
      <c r="B43" s="14">
        <v>158</v>
      </c>
      <c r="C43" s="26">
        <v>30</v>
      </c>
      <c r="D43" s="26">
        <v>0</v>
      </c>
      <c r="E43" s="26">
        <v>69</v>
      </c>
      <c r="F43" s="26">
        <v>59</v>
      </c>
      <c r="G43" s="26">
        <v>0</v>
      </c>
      <c r="H43" s="26">
        <v>0</v>
      </c>
      <c r="I43" s="21"/>
      <c r="J43" s="21"/>
    </row>
    <row r="44" spans="1:10" ht="15" customHeight="1" x14ac:dyDescent="0.2">
      <c r="A44" s="3" t="s">
        <v>273</v>
      </c>
      <c r="B44" s="2">
        <v>2321</v>
      </c>
      <c r="C44" s="25">
        <v>46</v>
      </c>
      <c r="D44" s="25">
        <v>0</v>
      </c>
      <c r="E44" s="25">
        <v>411</v>
      </c>
      <c r="F44" s="25">
        <v>1864</v>
      </c>
      <c r="G44" s="25">
        <v>0</v>
      </c>
      <c r="H44" s="25">
        <v>0</v>
      </c>
      <c r="I44" s="21"/>
      <c r="J44" s="21"/>
    </row>
    <row r="45" spans="1:10" ht="15" customHeight="1" x14ac:dyDescent="0.2">
      <c r="A45" s="13" t="s">
        <v>299</v>
      </c>
      <c r="B45" s="14">
        <v>197</v>
      </c>
      <c r="C45" s="26">
        <v>0</v>
      </c>
      <c r="D45" s="26">
        <v>0</v>
      </c>
      <c r="E45" s="26">
        <v>197</v>
      </c>
      <c r="F45" s="26">
        <v>0</v>
      </c>
      <c r="G45" s="26">
        <v>0</v>
      </c>
      <c r="H45" s="26">
        <v>0</v>
      </c>
      <c r="I45" s="21"/>
      <c r="J45" s="21"/>
    </row>
    <row r="46" spans="1:10" ht="15" customHeight="1" x14ac:dyDescent="0.2">
      <c r="A46" s="3" t="s">
        <v>278</v>
      </c>
      <c r="B46" s="2">
        <v>127</v>
      </c>
      <c r="C46" s="25">
        <v>0</v>
      </c>
      <c r="D46" s="25">
        <v>0</v>
      </c>
      <c r="E46" s="25">
        <v>127</v>
      </c>
      <c r="F46" s="25">
        <v>0</v>
      </c>
      <c r="G46" s="25">
        <v>0</v>
      </c>
      <c r="H46" s="25">
        <v>0</v>
      </c>
      <c r="I46" s="21"/>
      <c r="J46" s="21"/>
    </row>
    <row r="47" spans="1:10" ht="15" customHeight="1" x14ac:dyDescent="0.2">
      <c r="A47" s="13" t="s">
        <v>271</v>
      </c>
      <c r="B47" s="14">
        <v>449</v>
      </c>
      <c r="C47" s="26">
        <v>0</v>
      </c>
      <c r="D47" s="26">
        <v>0</v>
      </c>
      <c r="E47" s="26">
        <v>449</v>
      </c>
      <c r="F47" s="26">
        <v>0</v>
      </c>
      <c r="G47" s="26">
        <v>0</v>
      </c>
      <c r="H47" s="26">
        <v>0</v>
      </c>
      <c r="I47" s="21"/>
      <c r="J47" s="21"/>
    </row>
    <row r="48" spans="1:10" ht="15" customHeight="1" x14ac:dyDescent="0.2">
      <c r="A48" s="3" t="s">
        <v>270</v>
      </c>
      <c r="B48" s="2">
        <v>676</v>
      </c>
      <c r="C48" s="25">
        <v>0</v>
      </c>
      <c r="D48" s="25">
        <v>0</v>
      </c>
      <c r="E48" s="25">
        <v>676</v>
      </c>
      <c r="F48" s="25">
        <v>0</v>
      </c>
      <c r="G48" s="25">
        <v>0</v>
      </c>
      <c r="H48" s="25">
        <v>0</v>
      </c>
      <c r="I48" s="21"/>
      <c r="J48" s="21"/>
    </row>
    <row r="49" spans="1:10" ht="15" customHeight="1" x14ac:dyDescent="0.2">
      <c r="A49" s="13" t="s">
        <v>1096</v>
      </c>
      <c r="B49" s="14">
        <v>90</v>
      </c>
      <c r="C49" s="26">
        <v>0</v>
      </c>
      <c r="D49" s="26">
        <v>0</v>
      </c>
      <c r="E49" s="26">
        <v>90</v>
      </c>
      <c r="F49" s="26">
        <v>0</v>
      </c>
      <c r="G49" s="26">
        <v>0</v>
      </c>
      <c r="H49" s="26">
        <v>0</v>
      </c>
      <c r="I49" s="21"/>
      <c r="J49" s="21"/>
    </row>
    <row r="50" spans="1:10" ht="15" customHeight="1" x14ac:dyDescent="0.2">
      <c r="A50" s="3" t="s">
        <v>1095</v>
      </c>
      <c r="B50" s="2">
        <v>97</v>
      </c>
      <c r="C50" s="25">
        <v>0</v>
      </c>
      <c r="D50" s="25">
        <v>0</v>
      </c>
      <c r="E50" s="25">
        <v>0</v>
      </c>
      <c r="F50" s="25">
        <v>0</v>
      </c>
      <c r="G50" s="25">
        <v>0</v>
      </c>
      <c r="H50" s="25">
        <v>97</v>
      </c>
      <c r="I50" s="21"/>
      <c r="J50" s="21"/>
    </row>
    <row r="51" spans="1:10" ht="15" customHeight="1" x14ac:dyDescent="0.2">
      <c r="A51" s="13" t="s">
        <v>1097</v>
      </c>
      <c r="B51" s="14">
        <v>134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134</v>
      </c>
      <c r="I51" s="21"/>
      <c r="J51" s="21"/>
    </row>
    <row r="52" spans="1:10" ht="15" customHeight="1" x14ac:dyDescent="0.2">
      <c r="A52" s="3" t="s">
        <v>1098</v>
      </c>
      <c r="B52" s="2">
        <v>14</v>
      </c>
      <c r="C52" s="25">
        <v>0</v>
      </c>
      <c r="D52" s="25">
        <v>0</v>
      </c>
      <c r="E52" s="25">
        <v>0</v>
      </c>
      <c r="F52" s="25">
        <v>0</v>
      </c>
      <c r="G52" s="25">
        <v>0</v>
      </c>
      <c r="H52" s="25">
        <v>14</v>
      </c>
      <c r="I52" s="21"/>
      <c r="J52" s="21"/>
    </row>
    <row r="53" spans="1:10" ht="15" customHeight="1" x14ac:dyDescent="0.2">
      <c r="A53" s="13" t="s">
        <v>1100</v>
      </c>
      <c r="B53" s="14">
        <v>171</v>
      </c>
      <c r="C53" s="26">
        <v>37</v>
      </c>
      <c r="D53" s="26">
        <v>134</v>
      </c>
      <c r="E53" s="26">
        <v>0</v>
      </c>
      <c r="F53" s="26">
        <v>0</v>
      </c>
      <c r="G53" s="26">
        <v>0</v>
      </c>
      <c r="H53" s="26">
        <v>0</v>
      </c>
      <c r="I53" s="21"/>
      <c r="J53" s="21"/>
    </row>
    <row r="54" spans="1:10" ht="15" customHeight="1" x14ac:dyDescent="0.2">
      <c r="A54" s="3" t="s">
        <v>293</v>
      </c>
      <c r="B54" s="2">
        <v>6314</v>
      </c>
      <c r="C54" s="25">
        <v>1236</v>
      </c>
      <c r="D54" s="25">
        <v>1103</v>
      </c>
      <c r="E54" s="25">
        <v>1906</v>
      </c>
      <c r="F54" s="25">
        <v>1235</v>
      </c>
      <c r="G54" s="25">
        <v>834</v>
      </c>
      <c r="H54" s="25">
        <v>0</v>
      </c>
      <c r="I54" s="21"/>
      <c r="J54" s="21"/>
    </row>
    <row r="55" spans="1:10" ht="15" customHeight="1" x14ac:dyDescent="0.2">
      <c r="A55" s="13" t="s">
        <v>1101</v>
      </c>
      <c r="B55" s="14">
        <v>2799</v>
      </c>
      <c r="C55" s="26">
        <v>0</v>
      </c>
      <c r="D55" s="26">
        <v>0</v>
      </c>
      <c r="E55" s="26">
        <v>2799</v>
      </c>
      <c r="F55" s="26">
        <v>0</v>
      </c>
      <c r="G55" s="26">
        <v>0</v>
      </c>
      <c r="H55" s="26">
        <v>0</v>
      </c>
      <c r="I55" s="21"/>
      <c r="J55" s="21"/>
    </row>
    <row r="56" spans="1:10" x14ac:dyDescent="0.2">
      <c r="A56" s="22" t="s">
        <v>925</v>
      </c>
      <c r="I56" s="21"/>
    </row>
    <row r="57" spans="1:10" x14ac:dyDescent="0.2">
      <c r="A57" s="22" t="s">
        <v>683</v>
      </c>
      <c r="I57" s="21"/>
    </row>
  </sheetData>
  <pageMargins left="0.39370078740157477" right="0.39370078740157477" top="0.59055118110236215" bottom="0.59055118110236215" header="0" footer="0"/>
  <pageSetup paperSize="9" scale="8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D31"/>
  <sheetViews>
    <sheetView zoomScaleNormal="100" workbookViewId="0"/>
  </sheetViews>
  <sheetFormatPr baseColWidth="10" defaultColWidth="11.42578125" defaultRowHeight="12.75" x14ac:dyDescent="0.2"/>
  <cols>
    <col min="1" max="1" width="77.140625" style="4" customWidth="1"/>
    <col min="2" max="2" width="11.140625" style="20" customWidth="1"/>
    <col min="3" max="3" width="11.140625" style="23" customWidth="1"/>
    <col min="4" max="4" width="11.140625" style="20" customWidth="1"/>
    <col min="5" max="16384" width="11.42578125" style="4"/>
  </cols>
  <sheetData>
    <row r="1" spans="1:4" ht="15.75" customHeight="1" x14ac:dyDescent="0.2">
      <c r="A1" s="18" t="s">
        <v>1107</v>
      </c>
    </row>
    <row r="2" spans="1:4" x14ac:dyDescent="0.2">
      <c r="A2" s="3"/>
      <c r="B2" s="23"/>
      <c r="D2" s="23"/>
    </row>
    <row r="3" spans="1:4" ht="25.5" x14ac:dyDescent="0.2">
      <c r="A3" s="10"/>
      <c r="B3" s="12" t="s">
        <v>204</v>
      </c>
      <c r="C3" s="12" t="s">
        <v>254</v>
      </c>
      <c r="D3" s="46" t="s">
        <v>262</v>
      </c>
    </row>
    <row r="4" spans="1:4" ht="15" customHeight="1" x14ac:dyDescent="0.2">
      <c r="A4" s="139" t="s">
        <v>397</v>
      </c>
      <c r="B4" s="140">
        <v>124539</v>
      </c>
      <c r="C4" s="140">
        <f>SUM(C5:C29)</f>
        <v>831947</v>
      </c>
      <c r="D4" s="179">
        <f>C4/B4</f>
        <v>6.6802126241578943</v>
      </c>
    </row>
    <row r="5" spans="1:4" ht="15" customHeight="1" x14ac:dyDescent="0.2">
      <c r="A5" s="13" t="s">
        <v>1057</v>
      </c>
      <c r="B5" s="26">
        <v>9046</v>
      </c>
      <c r="C5" s="59">
        <v>77535</v>
      </c>
      <c r="D5" s="135">
        <f>C5/B5</f>
        <v>8.5711916869334512</v>
      </c>
    </row>
    <row r="6" spans="1:4" ht="15" customHeight="1" x14ac:dyDescent="0.2">
      <c r="A6" s="3" t="s">
        <v>1058</v>
      </c>
      <c r="B6" s="25">
        <v>690</v>
      </c>
      <c r="C6" s="61">
        <v>2442</v>
      </c>
      <c r="D6" s="174">
        <f t="shared" ref="D6:D29" si="0">C6/B6</f>
        <v>3.5391304347826087</v>
      </c>
    </row>
    <row r="7" spans="1:4" ht="15" customHeight="1" x14ac:dyDescent="0.2">
      <c r="A7" s="13" t="s">
        <v>1073</v>
      </c>
      <c r="B7" s="26">
        <v>3709</v>
      </c>
      <c r="C7" s="59">
        <v>12842</v>
      </c>
      <c r="D7" s="53">
        <f t="shared" si="0"/>
        <v>3.4623887840388243</v>
      </c>
    </row>
    <row r="8" spans="1:4" ht="15" customHeight="1" x14ac:dyDescent="0.2">
      <c r="A8" s="3" t="s">
        <v>1059</v>
      </c>
      <c r="B8" s="25">
        <v>20626</v>
      </c>
      <c r="C8" s="25">
        <v>179615</v>
      </c>
      <c r="D8" s="174">
        <f t="shared" si="0"/>
        <v>8.7081838456317264</v>
      </c>
    </row>
    <row r="9" spans="1:4" ht="15" customHeight="1" x14ac:dyDescent="0.2">
      <c r="A9" s="13" t="s">
        <v>1060</v>
      </c>
      <c r="B9" s="26">
        <v>14527</v>
      </c>
      <c r="C9" s="26">
        <v>91821</v>
      </c>
      <c r="D9" s="53">
        <f t="shared" si="0"/>
        <v>6.3207131548151718</v>
      </c>
    </row>
    <row r="10" spans="1:4" ht="15" customHeight="1" x14ac:dyDescent="0.2">
      <c r="A10" s="3" t="s">
        <v>1061</v>
      </c>
      <c r="B10" s="25">
        <v>12111</v>
      </c>
      <c r="C10" s="25">
        <v>76917</v>
      </c>
      <c r="D10" s="174">
        <f t="shared" si="0"/>
        <v>6.3510032202130295</v>
      </c>
    </row>
    <row r="11" spans="1:4" ht="15" customHeight="1" x14ac:dyDescent="0.2">
      <c r="A11" s="13" t="s">
        <v>1062</v>
      </c>
      <c r="B11" s="26">
        <v>6272</v>
      </c>
      <c r="C11" s="26">
        <v>39760</v>
      </c>
      <c r="D11" s="53">
        <f t="shared" si="0"/>
        <v>6.3392857142857144</v>
      </c>
    </row>
    <row r="12" spans="1:4" ht="15" customHeight="1" x14ac:dyDescent="0.2">
      <c r="A12" s="3" t="s">
        <v>1063</v>
      </c>
      <c r="B12" s="25">
        <v>13480</v>
      </c>
      <c r="C12" s="61">
        <v>76520</v>
      </c>
      <c r="D12" s="174">
        <f t="shared" si="0"/>
        <v>5.6765578635014835</v>
      </c>
    </row>
    <row r="13" spans="1:4" ht="15" customHeight="1" x14ac:dyDescent="0.2">
      <c r="A13" s="13" t="s">
        <v>1069</v>
      </c>
      <c r="B13" s="26">
        <v>2883</v>
      </c>
      <c r="C13" s="26">
        <v>14373</v>
      </c>
      <c r="D13" s="135">
        <f t="shared" si="0"/>
        <v>4.9854318418314252</v>
      </c>
    </row>
    <row r="14" spans="1:4" ht="15" customHeight="1" x14ac:dyDescent="0.2">
      <c r="A14" s="3" t="s">
        <v>1068</v>
      </c>
      <c r="B14" s="25">
        <v>2832</v>
      </c>
      <c r="C14" s="61">
        <v>15019</v>
      </c>
      <c r="D14" s="174">
        <f t="shared" si="0"/>
        <v>5.3033192090395485</v>
      </c>
    </row>
    <row r="15" spans="1:4" ht="15" customHeight="1" x14ac:dyDescent="0.2">
      <c r="A15" s="13" t="s">
        <v>1064</v>
      </c>
      <c r="B15" s="59">
        <v>9721</v>
      </c>
      <c r="C15" s="59">
        <v>49748</v>
      </c>
      <c r="D15" s="135">
        <f t="shared" si="0"/>
        <v>5.1175804958337618</v>
      </c>
    </row>
    <row r="16" spans="1:4" ht="15" customHeight="1" x14ac:dyDescent="0.2">
      <c r="A16" s="3" t="s">
        <v>1067</v>
      </c>
      <c r="B16" s="25">
        <v>1738</v>
      </c>
      <c r="C16" s="61">
        <v>6194</v>
      </c>
      <c r="D16" s="52">
        <f t="shared" si="0"/>
        <v>3.5638665132336018</v>
      </c>
    </row>
    <row r="17" spans="1:4" ht="15" customHeight="1" x14ac:dyDescent="0.2">
      <c r="A17" s="13" t="s">
        <v>1066</v>
      </c>
      <c r="B17" s="26">
        <v>2241</v>
      </c>
      <c r="C17" s="59">
        <v>8480</v>
      </c>
      <c r="D17" s="135">
        <f t="shared" si="0"/>
        <v>3.7840249888442661</v>
      </c>
    </row>
    <row r="18" spans="1:4" ht="15" customHeight="1" x14ac:dyDescent="0.2">
      <c r="A18" s="3" t="s">
        <v>1065</v>
      </c>
      <c r="B18" s="25">
        <v>8496</v>
      </c>
      <c r="C18" s="61">
        <v>26104</v>
      </c>
      <c r="D18" s="52">
        <f t="shared" si="0"/>
        <v>3.0725047080979286</v>
      </c>
    </row>
    <row r="19" spans="1:4" ht="15" customHeight="1" x14ac:dyDescent="0.2">
      <c r="A19" s="13" t="s">
        <v>1077</v>
      </c>
      <c r="B19" s="26">
        <v>1549</v>
      </c>
      <c r="C19" s="26">
        <v>17576</v>
      </c>
      <c r="D19" s="53">
        <f t="shared" si="0"/>
        <v>11.346675274370561</v>
      </c>
    </row>
    <row r="20" spans="1:4" ht="15" customHeight="1" x14ac:dyDescent="0.2">
      <c r="A20" s="3" t="s">
        <v>1070</v>
      </c>
      <c r="B20" s="25">
        <v>1470</v>
      </c>
      <c r="C20" s="25">
        <v>10886</v>
      </c>
      <c r="D20" s="52">
        <f t="shared" si="0"/>
        <v>7.4054421768707481</v>
      </c>
    </row>
    <row r="21" spans="1:4" ht="15" customHeight="1" x14ac:dyDescent="0.2">
      <c r="A21" s="13" t="s">
        <v>1075</v>
      </c>
      <c r="B21" s="26">
        <v>3204</v>
      </c>
      <c r="C21" s="26">
        <v>30657</v>
      </c>
      <c r="D21" s="53">
        <f t="shared" si="0"/>
        <v>9.5683520599250933</v>
      </c>
    </row>
    <row r="22" spans="1:4" ht="15" customHeight="1" x14ac:dyDescent="0.2">
      <c r="A22" s="3" t="s">
        <v>1074</v>
      </c>
      <c r="B22" s="61">
        <v>3032</v>
      </c>
      <c r="C22" s="61">
        <v>25880</v>
      </c>
      <c r="D22" s="174">
        <f t="shared" si="0"/>
        <v>8.5356200527704491</v>
      </c>
    </row>
    <row r="23" spans="1:4" ht="15" customHeight="1" x14ac:dyDescent="0.2">
      <c r="A23" s="13" t="s">
        <v>1076</v>
      </c>
      <c r="B23" s="59">
        <v>2802</v>
      </c>
      <c r="C23" s="59">
        <v>38211</v>
      </c>
      <c r="D23" s="135">
        <f t="shared" si="0"/>
        <v>13.637044967880085</v>
      </c>
    </row>
    <row r="24" spans="1:4" ht="15" customHeight="1" x14ac:dyDescent="0.2">
      <c r="A24" s="3" t="s">
        <v>1078</v>
      </c>
      <c r="B24" s="61">
        <v>412</v>
      </c>
      <c r="C24" s="61">
        <v>4900</v>
      </c>
      <c r="D24" s="174">
        <f t="shared" si="0"/>
        <v>11.893203883495145</v>
      </c>
    </row>
    <row r="25" spans="1:4" ht="15" customHeight="1" x14ac:dyDescent="0.2">
      <c r="A25" s="13" t="s">
        <v>1079</v>
      </c>
      <c r="B25" s="59">
        <v>1264</v>
      </c>
      <c r="C25" s="59">
        <v>7808</v>
      </c>
      <c r="D25" s="135">
        <f t="shared" si="0"/>
        <v>6.1772151898734178</v>
      </c>
    </row>
    <row r="26" spans="1:4" ht="15" customHeight="1" x14ac:dyDescent="0.2">
      <c r="A26" s="3" t="s">
        <v>1071</v>
      </c>
      <c r="B26" s="61">
        <v>147</v>
      </c>
      <c r="C26" s="61">
        <v>2368</v>
      </c>
      <c r="D26" s="174">
        <f t="shared" si="0"/>
        <v>16.108843537414966</v>
      </c>
    </row>
    <row r="27" spans="1:4" ht="15" customHeight="1" x14ac:dyDescent="0.2">
      <c r="A27" s="13" t="s">
        <v>1080</v>
      </c>
      <c r="B27" s="26">
        <v>1879</v>
      </c>
      <c r="C27" s="59">
        <v>9762</v>
      </c>
      <c r="D27" s="135">
        <f t="shared" si="0"/>
        <v>5.1953166577967007</v>
      </c>
    </row>
    <row r="28" spans="1:4" ht="15" customHeight="1" x14ac:dyDescent="0.2">
      <c r="A28" s="3" t="s">
        <v>1072</v>
      </c>
      <c r="B28" s="25">
        <v>216</v>
      </c>
      <c r="C28" s="61">
        <v>2168</v>
      </c>
      <c r="D28" s="52">
        <f t="shared" si="0"/>
        <v>10.037037037037036</v>
      </c>
    </row>
    <row r="29" spans="1:4" ht="15" customHeight="1" x14ac:dyDescent="0.2">
      <c r="A29" s="13" t="s">
        <v>1081</v>
      </c>
      <c r="B29" s="59">
        <v>192</v>
      </c>
      <c r="C29" s="59">
        <v>4361</v>
      </c>
      <c r="D29" s="135">
        <f t="shared" si="0"/>
        <v>22.713541666666668</v>
      </c>
    </row>
    <row r="30" spans="1:4" x14ac:dyDescent="0.2">
      <c r="A30" s="22" t="s">
        <v>1083</v>
      </c>
      <c r="B30" s="23"/>
      <c r="C30" s="20"/>
    </row>
    <row r="31" spans="1:4" x14ac:dyDescent="0.2">
      <c r="A31" s="22" t="s">
        <v>683</v>
      </c>
      <c r="B31" s="98"/>
      <c r="C31" s="98"/>
      <c r="D31" s="98"/>
    </row>
  </sheetData>
  <phoneticPr fontId="0" type="noConversion"/>
  <pageMargins left="0.39370078740157477" right="0.39370078740157477" top="0.59055118110236215" bottom="0.59055118110236215" header="0" footer="0"/>
  <pageSetup paperSize="9" scale="85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D4:D18"/>
  <sheetViews>
    <sheetView workbookViewId="0"/>
  </sheetViews>
  <sheetFormatPr baseColWidth="10" defaultColWidth="11.42578125" defaultRowHeight="12.75" x14ac:dyDescent="0.2"/>
  <cols>
    <col min="1" max="1" width="5.5703125" style="4" customWidth="1"/>
    <col min="2" max="2" width="75.7109375" style="4" customWidth="1"/>
    <col min="3" max="3" width="5.5703125" style="4" customWidth="1"/>
    <col min="4" max="7" width="20.140625" style="4" customWidth="1"/>
    <col min="8" max="16384" width="11.42578125" style="4"/>
  </cols>
  <sheetData>
    <row r="4" spans="4:4" x14ac:dyDescent="0.2">
      <c r="D4" s="82"/>
    </row>
    <row r="5" spans="4:4" x14ac:dyDescent="0.2">
      <c r="D5" s="82"/>
    </row>
    <row r="6" spans="4:4" x14ac:dyDescent="0.2">
      <c r="D6" s="82"/>
    </row>
    <row r="7" spans="4:4" x14ac:dyDescent="0.2">
      <c r="D7" s="82"/>
    </row>
    <row r="8" spans="4:4" x14ac:dyDescent="0.2">
      <c r="D8" s="82"/>
    </row>
    <row r="9" spans="4:4" x14ac:dyDescent="0.2">
      <c r="D9" s="82"/>
    </row>
    <row r="10" spans="4:4" x14ac:dyDescent="0.2">
      <c r="D10" s="82"/>
    </row>
    <row r="11" spans="4:4" x14ac:dyDescent="0.2">
      <c r="D11" s="82"/>
    </row>
    <row r="12" spans="4:4" x14ac:dyDescent="0.2">
      <c r="D12" s="82"/>
    </row>
    <row r="13" spans="4:4" x14ac:dyDescent="0.2">
      <c r="D13" s="82"/>
    </row>
    <row r="14" spans="4:4" x14ac:dyDescent="0.2">
      <c r="D14" s="82"/>
    </row>
    <row r="15" spans="4:4" x14ac:dyDescent="0.2">
      <c r="D15" s="82"/>
    </row>
    <row r="16" spans="4:4" x14ac:dyDescent="0.2">
      <c r="D16" s="82"/>
    </row>
    <row r="17" spans="4:4" x14ac:dyDescent="0.2">
      <c r="D17" s="82"/>
    </row>
    <row r="18" spans="4:4" x14ac:dyDescent="0.2">
      <c r="D18" s="82"/>
    </row>
  </sheetData>
  <phoneticPr fontId="0" type="noConversion"/>
  <pageMargins left="0.39370078740157477" right="0.39370078740157477" top="0.59055118110236215" bottom="0.59055118110236215" header="0" footer="0"/>
  <pageSetup paperSize="9" scale="87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1:K30"/>
  <sheetViews>
    <sheetView zoomScaleNormal="100" workbookViewId="0"/>
  </sheetViews>
  <sheetFormatPr baseColWidth="10" defaultColWidth="11.42578125" defaultRowHeight="12.75" x14ac:dyDescent="0.2"/>
  <cols>
    <col min="1" max="1" width="77.7109375" style="4" customWidth="1"/>
    <col min="2" max="2" width="12.5703125" style="4" customWidth="1"/>
    <col min="3" max="3" width="12.5703125" style="20" customWidth="1"/>
    <col min="4" max="4" width="12.5703125" style="23" customWidth="1"/>
    <col min="5" max="6" width="12.5703125" style="20" customWidth="1"/>
    <col min="7" max="16384" width="11.42578125" style="4"/>
  </cols>
  <sheetData>
    <row r="1" spans="1:11" ht="15.75" customHeight="1" x14ac:dyDescent="0.25">
      <c r="A1" s="18" t="s">
        <v>1106</v>
      </c>
      <c r="B1" s="19"/>
    </row>
    <row r="2" spans="1:11" x14ac:dyDescent="0.2">
      <c r="A2" s="3"/>
      <c r="B2" s="3"/>
      <c r="C2" s="23"/>
      <c r="E2" s="23"/>
      <c r="F2" s="23"/>
      <c r="G2" s="6"/>
    </row>
    <row r="3" spans="1:11" ht="38.25" x14ac:dyDescent="0.2">
      <c r="A3" s="10"/>
      <c r="B3" s="12" t="s">
        <v>49</v>
      </c>
      <c r="C3" s="12" t="s">
        <v>51</v>
      </c>
      <c r="D3" s="12" t="s">
        <v>743</v>
      </c>
      <c r="E3" s="12" t="s">
        <v>48</v>
      </c>
      <c r="F3" s="12" t="s">
        <v>35</v>
      </c>
      <c r="G3" s="112"/>
    </row>
    <row r="4" spans="1:11" ht="15" customHeight="1" x14ac:dyDescent="0.2">
      <c r="A4" s="139" t="s">
        <v>266</v>
      </c>
      <c r="B4" s="142">
        <f>SUM(B5:B29)</f>
        <v>24402</v>
      </c>
      <c r="C4" s="142">
        <f>SUM(C5:C29)</f>
        <v>16801</v>
      </c>
      <c r="D4" s="142">
        <f>SUM(D5:D29)</f>
        <v>41929</v>
      </c>
      <c r="E4" s="142">
        <f>SUM(E5:E29)</f>
        <v>21658</v>
      </c>
      <c r="F4" s="142">
        <f>SUM(F5:F29)</f>
        <v>19749</v>
      </c>
      <c r="G4" s="112"/>
      <c r="H4" s="6"/>
      <c r="I4" s="6"/>
      <c r="J4" s="6"/>
      <c r="K4" s="6"/>
    </row>
    <row r="5" spans="1:11" ht="15" customHeight="1" x14ac:dyDescent="0.2">
      <c r="A5" s="13" t="s">
        <v>1057</v>
      </c>
      <c r="B5" s="92">
        <v>1828</v>
      </c>
      <c r="C5" s="181">
        <v>1049</v>
      </c>
      <c r="D5" s="181">
        <v>3398</v>
      </c>
      <c r="E5" s="181">
        <v>1536</v>
      </c>
      <c r="F5" s="181">
        <v>1235</v>
      </c>
      <c r="G5" s="117"/>
      <c r="H5" s="3"/>
      <c r="I5" s="3"/>
      <c r="J5" s="2"/>
      <c r="K5" s="6"/>
    </row>
    <row r="6" spans="1:11" ht="15" customHeight="1" x14ac:dyDescent="0.2">
      <c r="A6" s="3" t="s">
        <v>1058</v>
      </c>
      <c r="B6" s="60">
        <v>96</v>
      </c>
      <c r="C6" s="60">
        <v>60</v>
      </c>
      <c r="D6" s="60">
        <v>417</v>
      </c>
      <c r="E6" s="60">
        <v>50</v>
      </c>
      <c r="F6" s="60">
        <v>67</v>
      </c>
      <c r="G6" s="117"/>
      <c r="H6" s="6"/>
      <c r="I6" s="6"/>
      <c r="J6" s="6"/>
      <c r="K6" s="6"/>
    </row>
    <row r="7" spans="1:11" ht="15" customHeight="1" x14ac:dyDescent="0.2">
      <c r="A7" s="13" t="s">
        <v>1073</v>
      </c>
      <c r="B7" s="92">
        <v>993</v>
      </c>
      <c r="C7" s="181">
        <v>198</v>
      </c>
      <c r="D7" s="181">
        <v>1461</v>
      </c>
      <c r="E7" s="181">
        <v>692</v>
      </c>
      <c r="F7" s="181">
        <v>365</v>
      </c>
      <c r="G7" s="117"/>
      <c r="H7" s="3"/>
      <c r="I7" s="3"/>
      <c r="J7" s="2"/>
      <c r="K7" s="6"/>
    </row>
    <row r="8" spans="1:11" ht="15" customHeight="1" x14ac:dyDescent="0.2">
      <c r="A8" s="3" t="s">
        <v>1059</v>
      </c>
      <c r="B8" s="60">
        <v>3820</v>
      </c>
      <c r="C8" s="60">
        <v>3103</v>
      </c>
      <c r="D8" s="60">
        <v>6130</v>
      </c>
      <c r="E8" s="60">
        <v>4009</v>
      </c>
      <c r="F8" s="60">
        <v>3564</v>
      </c>
      <c r="G8" s="117"/>
      <c r="H8" s="6"/>
      <c r="I8" s="6"/>
      <c r="J8" s="6"/>
      <c r="K8" s="6"/>
    </row>
    <row r="9" spans="1:11" ht="15" customHeight="1" x14ac:dyDescent="0.2">
      <c r="A9" s="13" t="s">
        <v>1060</v>
      </c>
      <c r="B9" s="92">
        <v>2761</v>
      </c>
      <c r="C9" s="181">
        <v>2201</v>
      </c>
      <c r="D9" s="181">
        <v>4669</v>
      </c>
      <c r="E9" s="181">
        <v>2410</v>
      </c>
      <c r="F9" s="181">
        <v>2486</v>
      </c>
      <c r="G9" s="117"/>
      <c r="H9" s="3"/>
      <c r="I9" s="3"/>
      <c r="J9" s="2"/>
      <c r="K9" s="6"/>
    </row>
    <row r="10" spans="1:11" ht="15" customHeight="1" x14ac:dyDescent="0.2">
      <c r="A10" s="3" t="s">
        <v>1061</v>
      </c>
      <c r="B10" s="60">
        <v>2321</v>
      </c>
      <c r="C10" s="60">
        <v>2124</v>
      </c>
      <c r="D10" s="60">
        <v>3513</v>
      </c>
      <c r="E10" s="60">
        <v>2194</v>
      </c>
      <c r="F10" s="60">
        <v>1959</v>
      </c>
      <c r="G10" s="117"/>
      <c r="H10" s="6"/>
      <c r="I10" s="6"/>
      <c r="J10" s="6"/>
      <c r="K10" s="6"/>
    </row>
    <row r="11" spans="1:11" ht="15" customHeight="1" x14ac:dyDescent="0.2">
      <c r="A11" s="13" t="s">
        <v>1062</v>
      </c>
      <c r="B11" s="92">
        <v>1273</v>
      </c>
      <c r="C11" s="181">
        <v>1169</v>
      </c>
      <c r="D11" s="181">
        <v>1666</v>
      </c>
      <c r="E11" s="181">
        <v>1088</v>
      </c>
      <c r="F11" s="181">
        <v>1076</v>
      </c>
      <c r="G11" s="117"/>
      <c r="H11" s="3"/>
      <c r="I11" s="3"/>
      <c r="J11" s="2"/>
      <c r="K11" s="6"/>
    </row>
    <row r="12" spans="1:11" ht="15" customHeight="1" x14ac:dyDescent="0.2">
      <c r="A12" s="3" t="s">
        <v>1063</v>
      </c>
      <c r="B12" s="60">
        <v>3097</v>
      </c>
      <c r="C12" s="60">
        <v>1767</v>
      </c>
      <c r="D12" s="60">
        <v>3673</v>
      </c>
      <c r="E12" s="60">
        <v>2740</v>
      </c>
      <c r="F12" s="60">
        <v>2203</v>
      </c>
      <c r="G12" s="117"/>
      <c r="H12" s="6"/>
      <c r="I12" s="6"/>
      <c r="J12" s="6"/>
      <c r="K12" s="6"/>
    </row>
    <row r="13" spans="1:11" ht="15" customHeight="1" x14ac:dyDescent="0.2">
      <c r="A13" s="13" t="s">
        <v>1069</v>
      </c>
      <c r="B13" s="92">
        <v>536</v>
      </c>
      <c r="C13" s="181">
        <v>422</v>
      </c>
      <c r="D13" s="181">
        <v>888</v>
      </c>
      <c r="E13" s="181">
        <v>532</v>
      </c>
      <c r="F13" s="181">
        <v>505</v>
      </c>
      <c r="G13" s="117"/>
      <c r="H13" s="3"/>
      <c r="I13" s="3"/>
      <c r="J13" s="2"/>
      <c r="K13" s="6"/>
    </row>
    <row r="14" spans="1:11" ht="15" customHeight="1" x14ac:dyDescent="0.2">
      <c r="A14" s="3" t="s">
        <v>1068</v>
      </c>
      <c r="B14" s="60">
        <v>524</v>
      </c>
      <c r="C14" s="60">
        <v>468</v>
      </c>
      <c r="D14" s="60">
        <v>938</v>
      </c>
      <c r="E14" s="60">
        <v>415</v>
      </c>
      <c r="F14" s="60">
        <v>487</v>
      </c>
      <c r="G14" s="117"/>
      <c r="H14" s="6"/>
      <c r="I14" s="6"/>
      <c r="J14" s="6"/>
      <c r="K14" s="6"/>
    </row>
    <row r="15" spans="1:11" ht="15" customHeight="1" x14ac:dyDescent="0.2">
      <c r="A15" s="13" t="s">
        <v>1064</v>
      </c>
      <c r="B15" s="92">
        <v>1850</v>
      </c>
      <c r="C15" s="181">
        <v>1505</v>
      </c>
      <c r="D15" s="181">
        <v>2850</v>
      </c>
      <c r="E15" s="181">
        <v>1567</v>
      </c>
      <c r="F15" s="181">
        <v>1949</v>
      </c>
      <c r="G15" s="117"/>
      <c r="H15" s="3"/>
      <c r="I15" s="3"/>
      <c r="J15" s="2"/>
      <c r="K15" s="6"/>
    </row>
    <row r="16" spans="1:11" ht="15" customHeight="1" x14ac:dyDescent="0.2">
      <c r="A16" s="3" t="s">
        <v>1067</v>
      </c>
      <c r="B16" s="60">
        <v>325</v>
      </c>
      <c r="C16" s="60">
        <v>291</v>
      </c>
      <c r="D16" s="60">
        <v>610</v>
      </c>
      <c r="E16" s="60">
        <v>339</v>
      </c>
      <c r="F16" s="60">
        <v>173</v>
      </c>
      <c r="G16" s="117"/>
      <c r="H16" s="6"/>
      <c r="I16" s="6"/>
      <c r="J16" s="6"/>
      <c r="K16" s="6"/>
    </row>
    <row r="17" spans="1:11" ht="15" customHeight="1" x14ac:dyDescent="0.2">
      <c r="A17" s="13" t="s">
        <v>1066</v>
      </c>
      <c r="B17" s="92">
        <v>384</v>
      </c>
      <c r="C17" s="181">
        <v>340</v>
      </c>
      <c r="D17" s="181">
        <v>691</v>
      </c>
      <c r="E17" s="181">
        <v>557</v>
      </c>
      <c r="F17" s="181">
        <v>269</v>
      </c>
      <c r="G17" s="111"/>
      <c r="H17" s="3"/>
      <c r="I17" s="3"/>
      <c r="J17" s="2"/>
      <c r="K17" s="6"/>
    </row>
    <row r="18" spans="1:11" ht="15" customHeight="1" x14ac:dyDescent="0.2">
      <c r="A18" s="3" t="s">
        <v>1065</v>
      </c>
      <c r="B18" s="60">
        <v>1283</v>
      </c>
      <c r="C18" s="60">
        <v>6</v>
      </c>
      <c r="D18" s="60">
        <v>4808</v>
      </c>
      <c r="E18" s="60">
        <v>1218</v>
      </c>
      <c r="F18" s="60">
        <v>1181</v>
      </c>
      <c r="G18" s="111"/>
      <c r="H18" s="3"/>
      <c r="I18" s="3"/>
      <c r="J18" s="2"/>
      <c r="K18" s="6"/>
    </row>
    <row r="19" spans="1:11" ht="15" customHeight="1" x14ac:dyDescent="0.2">
      <c r="A19" s="13" t="s">
        <v>1077</v>
      </c>
      <c r="B19" s="92">
        <v>256</v>
      </c>
      <c r="C19" s="181">
        <v>0</v>
      </c>
      <c r="D19" s="181">
        <v>916</v>
      </c>
      <c r="E19" s="181">
        <v>195</v>
      </c>
      <c r="F19" s="181">
        <v>182</v>
      </c>
      <c r="G19" s="112"/>
      <c r="H19" s="6"/>
      <c r="I19" s="6"/>
      <c r="J19" s="6"/>
      <c r="K19" s="6"/>
    </row>
    <row r="20" spans="1:11" ht="15" customHeight="1" x14ac:dyDescent="0.2">
      <c r="A20" s="3" t="s">
        <v>1070</v>
      </c>
      <c r="B20" s="60">
        <v>294</v>
      </c>
      <c r="C20" s="60">
        <v>234</v>
      </c>
      <c r="D20" s="60">
        <v>591</v>
      </c>
      <c r="E20" s="60">
        <v>148</v>
      </c>
      <c r="F20" s="60">
        <v>203</v>
      </c>
      <c r="G20" s="111"/>
      <c r="H20" s="3"/>
      <c r="I20" s="3"/>
      <c r="J20" s="2"/>
      <c r="K20" s="6"/>
    </row>
    <row r="21" spans="1:11" ht="15" customHeight="1" x14ac:dyDescent="0.2">
      <c r="A21" s="13" t="s">
        <v>1075</v>
      </c>
      <c r="B21" s="92">
        <v>818</v>
      </c>
      <c r="C21" s="181">
        <v>241</v>
      </c>
      <c r="D21" s="181">
        <v>1578</v>
      </c>
      <c r="E21" s="181">
        <v>339</v>
      </c>
      <c r="F21" s="181">
        <v>228</v>
      </c>
      <c r="G21" s="112"/>
      <c r="H21" s="6"/>
      <c r="I21" s="6"/>
      <c r="J21" s="6"/>
      <c r="K21" s="6"/>
    </row>
    <row r="22" spans="1:11" ht="15" customHeight="1" x14ac:dyDescent="0.2">
      <c r="A22" s="3" t="s">
        <v>1074</v>
      </c>
      <c r="B22" s="60">
        <v>656</v>
      </c>
      <c r="C22" s="60">
        <v>413</v>
      </c>
      <c r="D22" s="60">
        <v>1128</v>
      </c>
      <c r="E22" s="60">
        <v>402</v>
      </c>
      <c r="F22" s="60">
        <v>433</v>
      </c>
      <c r="G22" s="111"/>
      <c r="H22" s="3"/>
      <c r="I22" s="3"/>
      <c r="J22" s="2"/>
      <c r="K22" s="6"/>
    </row>
    <row r="23" spans="1:11" ht="15" customHeight="1" x14ac:dyDescent="0.2">
      <c r="A23" s="13" t="s">
        <v>1076</v>
      </c>
      <c r="B23" s="92">
        <v>423</v>
      </c>
      <c r="C23" s="181">
        <v>567</v>
      </c>
      <c r="D23" s="181">
        <v>719</v>
      </c>
      <c r="E23" s="181">
        <v>565</v>
      </c>
      <c r="F23" s="181">
        <v>528</v>
      </c>
      <c r="G23" s="112"/>
      <c r="H23" s="6"/>
      <c r="I23" s="6"/>
      <c r="J23" s="6"/>
      <c r="K23" s="6"/>
    </row>
    <row r="24" spans="1:11" ht="15" customHeight="1" x14ac:dyDescent="0.2">
      <c r="A24" s="3" t="s">
        <v>1078</v>
      </c>
      <c r="B24" s="60">
        <v>63</v>
      </c>
      <c r="C24" s="60">
        <v>175</v>
      </c>
      <c r="D24" s="60">
        <v>28</v>
      </c>
      <c r="E24" s="60">
        <v>119</v>
      </c>
      <c r="F24" s="60">
        <v>27</v>
      </c>
      <c r="G24" s="111"/>
      <c r="H24" s="3"/>
      <c r="I24" s="3"/>
      <c r="J24" s="2"/>
      <c r="K24" s="6"/>
    </row>
    <row r="25" spans="1:11" ht="15" customHeight="1" x14ac:dyDescent="0.2">
      <c r="A25" s="13" t="s">
        <v>1079</v>
      </c>
      <c r="B25" s="92">
        <v>236</v>
      </c>
      <c r="C25" s="181">
        <v>141</v>
      </c>
      <c r="D25" s="181">
        <v>462</v>
      </c>
      <c r="E25" s="181">
        <v>210</v>
      </c>
      <c r="F25" s="181">
        <v>215</v>
      </c>
      <c r="G25" s="112"/>
      <c r="H25" s="6"/>
      <c r="I25" s="6"/>
      <c r="J25" s="6"/>
      <c r="K25" s="6"/>
    </row>
    <row r="26" spans="1:11" ht="15" customHeight="1" x14ac:dyDescent="0.2">
      <c r="A26" s="3" t="s">
        <v>1071</v>
      </c>
      <c r="B26" s="60">
        <v>0</v>
      </c>
      <c r="C26" s="60">
        <v>0</v>
      </c>
      <c r="D26" s="60">
        <v>146</v>
      </c>
      <c r="E26" s="60">
        <v>0</v>
      </c>
      <c r="F26" s="60">
        <v>1</v>
      </c>
      <c r="G26" s="111"/>
      <c r="H26" s="3"/>
      <c r="I26" s="3"/>
      <c r="J26" s="2"/>
      <c r="K26" s="6"/>
    </row>
    <row r="27" spans="1:11" ht="15" customHeight="1" x14ac:dyDescent="0.2">
      <c r="A27" s="13" t="s">
        <v>1080</v>
      </c>
      <c r="B27" s="92">
        <v>480</v>
      </c>
      <c r="C27" s="181">
        <v>283</v>
      </c>
      <c r="D27" s="181">
        <v>494</v>
      </c>
      <c r="E27" s="181">
        <v>277</v>
      </c>
      <c r="F27" s="181">
        <v>345</v>
      </c>
      <c r="G27" s="112"/>
      <c r="H27" s="6"/>
      <c r="I27" s="6"/>
      <c r="J27" s="6"/>
      <c r="K27" s="6"/>
    </row>
    <row r="28" spans="1:11" ht="15" customHeight="1" x14ac:dyDescent="0.2">
      <c r="A28" s="3" t="s">
        <v>1072</v>
      </c>
      <c r="B28" s="60">
        <v>38</v>
      </c>
      <c r="C28" s="60">
        <v>36</v>
      </c>
      <c r="D28" s="60">
        <v>67</v>
      </c>
      <c r="E28" s="60">
        <v>20</v>
      </c>
      <c r="F28" s="60">
        <v>55</v>
      </c>
      <c r="G28" s="111"/>
      <c r="H28" s="3"/>
      <c r="I28" s="3"/>
      <c r="J28" s="2"/>
      <c r="K28" s="6"/>
    </row>
    <row r="29" spans="1:11" ht="15" customHeight="1" x14ac:dyDescent="0.2">
      <c r="A29" s="13" t="s">
        <v>1081</v>
      </c>
      <c r="B29" s="92">
        <v>47</v>
      </c>
      <c r="C29" s="181">
        <v>8</v>
      </c>
      <c r="D29" s="181">
        <v>88</v>
      </c>
      <c r="E29" s="181">
        <v>36</v>
      </c>
      <c r="F29" s="181">
        <v>13</v>
      </c>
      <c r="G29" s="112"/>
      <c r="H29" s="6"/>
      <c r="I29" s="6"/>
      <c r="J29" s="6"/>
      <c r="K29" s="6"/>
    </row>
    <row r="30" spans="1:11" x14ac:dyDescent="0.2">
      <c r="A30" s="22" t="s">
        <v>683</v>
      </c>
      <c r="C30" s="98"/>
      <c r="D30" s="98"/>
      <c r="E30" s="98"/>
      <c r="F30" s="98"/>
    </row>
  </sheetData>
  <phoneticPr fontId="0" type="noConversion"/>
  <pageMargins left="0.39370078740157477" right="0.39370078740157477" top="0.59055118110236215" bottom="0.59055118110236215" header="0" footer="0"/>
  <pageSetup paperSize="9" scale="65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1:F68"/>
  <sheetViews>
    <sheetView zoomScaleNormal="100" workbookViewId="0"/>
  </sheetViews>
  <sheetFormatPr baseColWidth="10" defaultColWidth="11.42578125" defaultRowHeight="12.75" x14ac:dyDescent="0.2"/>
  <cols>
    <col min="1" max="1" width="77.42578125" style="4" customWidth="1"/>
    <col min="2" max="2" width="13" style="116" customWidth="1"/>
    <col min="3" max="4" width="11.7109375" style="116" customWidth="1"/>
    <col min="5" max="6" width="11.7109375" style="4" customWidth="1"/>
    <col min="7" max="16384" width="11.42578125" style="4"/>
  </cols>
  <sheetData>
    <row r="1" spans="1:6" ht="15.75" customHeight="1" x14ac:dyDescent="0.2">
      <c r="A1" s="18" t="s">
        <v>1105</v>
      </c>
    </row>
    <row r="2" spans="1:6" x14ac:dyDescent="0.2">
      <c r="A2" s="3"/>
    </row>
    <row r="3" spans="1:6" ht="38.25" x14ac:dyDescent="0.2">
      <c r="A3" s="10"/>
      <c r="B3" s="12" t="s">
        <v>49</v>
      </c>
      <c r="C3" s="12" t="s">
        <v>51</v>
      </c>
      <c r="D3" s="12" t="s">
        <v>743</v>
      </c>
      <c r="E3" s="12" t="s">
        <v>48</v>
      </c>
      <c r="F3" s="12" t="s">
        <v>35</v>
      </c>
    </row>
    <row r="4" spans="1:6" ht="15" customHeight="1" x14ac:dyDescent="0.2">
      <c r="A4" s="139" t="s">
        <v>272</v>
      </c>
      <c r="B4" s="180">
        <v>6.6693303827555104</v>
      </c>
      <c r="C4" s="180">
        <v>6.4162252246890104</v>
      </c>
      <c r="D4" s="180">
        <v>6.9425695819122799</v>
      </c>
      <c r="E4" s="180">
        <v>7.0723981900452504</v>
      </c>
      <c r="F4" s="180">
        <v>5.9311357537090501</v>
      </c>
    </row>
    <row r="5" spans="1:6" ht="15" customHeight="1" x14ac:dyDescent="0.2">
      <c r="A5" s="13" t="s">
        <v>1057</v>
      </c>
      <c r="B5" s="176">
        <v>9.1033916849015295</v>
      </c>
      <c r="C5" s="176">
        <v>7.5519542421353698</v>
      </c>
      <c r="D5" s="175">
        <v>8.6789287816362606</v>
      </c>
      <c r="E5" s="176">
        <v>10.390625</v>
      </c>
      <c r="F5" s="175">
        <v>6.0898785425101201</v>
      </c>
    </row>
    <row r="6" spans="1:6" ht="15" customHeight="1" x14ac:dyDescent="0.2">
      <c r="A6" s="3" t="s">
        <v>1058</v>
      </c>
      <c r="B6" s="177">
        <v>4.3125</v>
      </c>
      <c r="C6" s="136">
        <v>5.1666666666666696</v>
      </c>
      <c r="D6" s="136">
        <v>2.81534772182254</v>
      </c>
      <c r="E6" s="136">
        <v>5.3</v>
      </c>
      <c r="F6" s="136">
        <v>4.1641791044776104</v>
      </c>
    </row>
    <row r="7" spans="1:6" ht="15" customHeight="1" x14ac:dyDescent="0.2">
      <c r="A7" s="13" t="s">
        <v>1073</v>
      </c>
      <c r="B7" s="176">
        <v>3.3434038267875099</v>
      </c>
      <c r="C7" s="176">
        <v>4.2171717171717198</v>
      </c>
      <c r="D7" s="175">
        <v>3.2785763175906899</v>
      </c>
      <c r="E7" s="175">
        <v>3.6488439306358398</v>
      </c>
      <c r="F7" s="175">
        <v>3.7589041095890399</v>
      </c>
    </row>
    <row r="8" spans="1:6" ht="15" customHeight="1" x14ac:dyDescent="0.2">
      <c r="A8" s="3" t="s">
        <v>1059</v>
      </c>
      <c r="B8" s="177">
        <v>8.8034031413612599</v>
      </c>
      <c r="C8" s="136">
        <v>8.4057363841443795</v>
      </c>
      <c r="D8" s="136">
        <v>9.1663947797716201</v>
      </c>
      <c r="E8" s="136">
        <v>9.1005238214018505</v>
      </c>
      <c r="F8" s="136">
        <v>7.6400112233445601</v>
      </c>
    </row>
    <row r="9" spans="1:6" ht="15" customHeight="1" x14ac:dyDescent="0.2">
      <c r="A9" s="13" t="s">
        <v>1060</v>
      </c>
      <c r="B9" s="176">
        <v>5.9963781238681602</v>
      </c>
      <c r="C9" s="176">
        <v>5.4988641526578803</v>
      </c>
      <c r="D9" s="175">
        <v>6.9755836367530497</v>
      </c>
      <c r="E9" s="175">
        <v>7.2240663900414903</v>
      </c>
      <c r="F9" s="175">
        <v>5.3028962188254196</v>
      </c>
    </row>
    <row r="10" spans="1:6" ht="15" customHeight="1" x14ac:dyDescent="0.2">
      <c r="A10" s="3" t="s">
        <v>1061</v>
      </c>
      <c r="B10" s="177">
        <v>6.5247738043946599</v>
      </c>
      <c r="C10" s="136">
        <v>5.7057438794726902</v>
      </c>
      <c r="D10" s="177">
        <v>5.9826359237119302</v>
      </c>
      <c r="E10" s="136">
        <v>7.6814038286235196</v>
      </c>
      <c r="F10" s="136">
        <v>6.01531393568147</v>
      </c>
    </row>
    <row r="11" spans="1:6" ht="15" customHeight="1" x14ac:dyDescent="0.2">
      <c r="A11" s="13" t="s">
        <v>1062</v>
      </c>
      <c r="B11" s="176">
        <v>5.7093479968578196</v>
      </c>
      <c r="C11" s="176">
        <v>5.7476475620188197</v>
      </c>
      <c r="D11" s="175">
        <v>6.6296518607442998</v>
      </c>
      <c r="E11" s="175">
        <v>7.8483455882352899</v>
      </c>
      <c r="F11" s="175">
        <v>5.7518587360594804</v>
      </c>
    </row>
    <row r="12" spans="1:6" ht="15" customHeight="1" x14ac:dyDescent="0.2">
      <c r="A12" s="3" t="s">
        <v>1063</v>
      </c>
      <c r="B12" s="177">
        <v>5.0313206328705196</v>
      </c>
      <c r="C12" s="136">
        <v>5.10130164119977</v>
      </c>
      <c r="D12" s="177">
        <v>7.0231418459025301</v>
      </c>
      <c r="E12" s="177">
        <v>5.1229927007299301</v>
      </c>
      <c r="F12" s="136">
        <v>5.48842487517022</v>
      </c>
    </row>
    <row r="13" spans="1:6" ht="15" customHeight="1" x14ac:dyDescent="0.2">
      <c r="A13" s="13" t="s">
        <v>1069</v>
      </c>
      <c r="B13" s="176">
        <v>5.3208955223880601</v>
      </c>
      <c r="C13" s="176">
        <v>4.3578199052132698</v>
      </c>
      <c r="D13" s="176">
        <v>5.23085585585586</v>
      </c>
      <c r="E13" s="176">
        <v>4.53195488721805</v>
      </c>
      <c r="F13" s="176">
        <v>5.2</v>
      </c>
    </row>
    <row r="14" spans="1:6" ht="15" customHeight="1" x14ac:dyDescent="0.2">
      <c r="A14" s="3" t="s">
        <v>1068</v>
      </c>
      <c r="B14" s="177">
        <v>5.1183206106870198</v>
      </c>
      <c r="C14" s="136">
        <v>5.4166666666666696</v>
      </c>
      <c r="D14" s="177">
        <v>4.9189765458422201</v>
      </c>
      <c r="E14" s="177">
        <v>6.7180722891566296</v>
      </c>
      <c r="F14" s="136">
        <v>4.9281314168377799</v>
      </c>
    </row>
    <row r="15" spans="1:6" ht="15" customHeight="1" x14ac:dyDescent="0.2">
      <c r="A15" s="13" t="s">
        <v>1064</v>
      </c>
      <c r="B15" s="176">
        <v>5.0832432432432402</v>
      </c>
      <c r="C15" s="176">
        <v>5.1681063122923598</v>
      </c>
      <c r="D15" s="176">
        <v>5.0133333333333301</v>
      </c>
      <c r="E15" s="176">
        <v>5.2846202935545596</v>
      </c>
      <c r="F15" s="176">
        <v>5.1292970754232901</v>
      </c>
    </row>
    <row r="16" spans="1:6" ht="15" customHeight="1" x14ac:dyDescent="0.2">
      <c r="A16" s="3" t="s">
        <v>1067</v>
      </c>
      <c r="B16" s="177">
        <v>3.5507692307692298</v>
      </c>
      <c r="C16" s="136">
        <v>4.1649484536082504</v>
      </c>
      <c r="D16" s="177">
        <v>3.09672131147541</v>
      </c>
      <c r="E16" s="177">
        <v>3.4896755162241901</v>
      </c>
      <c r="F16" s="177">
        <v>4.3699421965317899</v>
      </c>
    </row>
    <row r="17" spans="1:6" ht="15" customHeight="1" x14ac:dyDescent="0.2">
      <c r="A17" s="13" t="s">
        <v>1066</v>
      </c>
      <c r="B17" s="176">
        <v>3.2760416666666701</v>
      </c>
      <c r="C17" s="176">
        <v>2.9176470588235301</v>
      </c>
      <c r="D17" s="176">
        <v>3.7264833574529699</v>
      </c>
      <c r="E17" s="176">
        <v>4.5475763016158002</v>
      </c>
      <c r="F17" s="176">
        <v>4.1710037174721197</v>
      </c>
    </row>
    <row r="18" spans="1:6" ht="15" customHeight="1" x14ac:dyDescent="0.2">
      <c r="A18" s="3" t="s">
        <v>1065</v>
      </c>
      <c r="B18" s="177">
        <v>3.03585346843336</v>
      </c>
      <c r="C18" s="136">
        <v>3.1666666666666701</v>
      </c>
      <c r="D18" s="177">
        <v>3.1647254575707202</v>
      </c>
      <c r="E18" s="177">
        <v>2.9105090311986901</v>
      </c>
      <c r="F18" s="177">
        <v>2.9034716342082998</v>
      </c>
    </row>
    <row r="19" spans="1:6" ht="15" customHeight="1" x14ac:dyDescent="0.2">
      <c r="A19" s="13" t="s">
        <v>1077</v>
      </c>
      <c r="B19" s="176">
        <v>15.5078125</v>
      </c>
      <c r="C19" s="176" t="s">
        <v>94</v>
      </c>
      <c r="D19" s="176">
        <v>12.5698689956332</v>
      </c>
      <c r="E19" s="176">
        <v>5.6512820512820499</v>
      </c>
      <c r="F19" s="176">
        <v>5.4395604395604398</v>
      </c>
    </row>
    <row r="20" spans="1:6" ht="15" customHeight="1" x14ac:dyDescent="0.2">
      <c r="A20" s="3" t="s">
        <v>1070</v>
      </c>
      <c r="B20" s="177">
        <v>6.7823129251700696</v>
      </c>
      <c r="C20" s="136">
        <v>6.9145299145299104</v>
      </c>
      <c r="D20" s="177">
        <v>8.37225042301184</v>
      </c>
      <c r="E20" s="177">
        <v>7.0472972972973</v>
      </c>
      <c r="F20" s="177">
        <v>6.3201970443349804</v>
      </c>
    </row>
    <row r="21" spans="1:6" ht="15" customHeight="1" x14ac:dyDescent="0.2">
      <c r="A21" s="13" t="s">
        <v>1075</v>
      </c>
      <c r="B21" s="176">
        <v>10.3655256723716</v>
      </c>
      <c r="C21" s="176">
        <v>10.3900414937759</v>
      </c>
      <c r="D21" s="176">
        <v>9.4302915082382803</v>
      </c>
      <c r="E21" s="176">
        <v>8.7463126843657797</v>
      </c>
      <c r="F21" s="176">
        <v>8.0175438596491198</v>
      </c>
    </row>
    <row r="22" spans="1:6" ht="15" customHeight="1" x14ac:dyDescent="0.2">
      <c r="A22" s="3" t="s">
        <v>1074</v>
      </c>
      <c r="B22" s="136">
        <v>8.5716463414634099</v>
      </c>
      <c r="C22" s="136">
        <v>7.5932203389830502</v>
      </c>
      <c r="D22" s="177">
        <v>9.1675531914893593</v>
      </c>
      <c r="E22" s="136">
        <v>8.8109452736318392</v>
      </c>
      <c r="F22" s="177">
        <v>7.4780600461893796</v>
      </c>
    </row>
    <row r="23" spans="1:6" ht="15" customHeight="1" x14ac:dyDescent="0.2">
      <c r="A23" s="13" t="s">
        <v>1076</v>
      </c>
      <c r="B23" s="176">
        <v>17.427895981087499</v>
      </c>
      <c r="C23" s="176">
        <v>10.694885361552</v>
      </c>
      <c r="D23" s="176">
        <v>17.317107093185001</v>
      </c>
      <c r="E23" s="176">
        <v>10.4159292035398</v>
      </c>
      <c r="F23" s="176">
        <v>12.1950757575758</v>
      </c>
    </row>
    <row r="24" spans="1:6" ht="15" customHeight="1" x14ac:dyDescent="0.2">
      <c r="A24" s="3" t="s">
        <v>1078</v>
      </c>
      <c r="B24" s="177">
        <v>11.285714285714301</v>
      </c>
      <c r="C24" s="136">
        <v>14.331428571428599</v>
      </c>
      <c r="D24" s="177">
        <v>7.8571428571428603</v>
      </c>
      <c r="E24" s="177">
        <v>10.8487394957983</v>
      </c>
      <c r="F24" s="177">
        <v>6.2962962962963003</v>
      </c>
    </row>
    <row r="25" spans="1:6" ht="15" customHeight="1" x14ac:dyDescent="0.2">
      <c r="A25" s="13" t="s">
        <v>1079</v>
      </c>
      <c r="B25" s="176">
        <v>5.6186440677966099</v>
      </c>
      <c r="C25" s="176">
        <v>5.4680851063829801</v>
      </c>
      <c r="D25" s="176">
        <v>6.71428571428571</v>
      </c>
      <c r="E25" s="176">
        <v>6.9047619047618998</v>
      </c>
      <c r="F25" s="176">
        <v>5.3906976744186004</v>
      </c>
    </row>
    <row r="26" spans="1:6" ht="15" customHeight="1" x14ac:dyDescent="0.2">
      <c r="A26" s="3" t="s">
        <v>1071</v>
      </c>
      <c r="B26" s="177" t="s">
        <v>94</v>
      </c>
      <c r="C26" s="177" t="s">
        <v>94</v>
      </c>
      <c r="D26" s="177">
        <v>16.184931506849299</v>
      </c>
      <c r="E26" s="177" t="s">
        <v>94</v>
      </c>
      <c r="F26" s="177">
        <v>5</v>
      </c>
    </row>
    <row r="27" spans="1:6" ht="15" customHeight="1" x14ac:dyDescent="0.2">
      <c r="A27" s="13" t="s">
        <v>1080</v>
      </c>
      <c r="B27" s="176">
        <v>4.8229166666666696</v>
      </c>
      <c r="C27" s="176">
        <v>4.21554770318021</v>
      </c>
      <c r="D27" s="176">
        <v>5.1234817813765199</v>
      </c>
      <c r="E27" s="176">
        <v>8.3032490974729196</v>
      </c>
      <c r="F27" s="176">
        <v>4.1246376811594203</v>
      </c>
    </row>
    <row r="28" spans="1:6" ht="15" customHeight="1" x14ac:dyDescent="0.2">
      <c r="A28" s="3" t="s">
        <v>1072</v>
      </c>
      <c r="B28" s="177">
        <v>9.0789473684210495</v>
      </c>
      <c r="C28" s="136">
        <v>9.9444444444444393</v>
      </c>
      <c r="D28" s="177">
        <v>9.6119402985074593</v>
      </c>
      <c r="E28" s="177">
        <v>13.3</v>
      </c>
      <c r="F28" s="177">
        <v>10.090909090909101</v>
      </c>
    </row>
    <row r="29" spans="1:6" ht="15" customHeight="1" x14ac:dyDescent="0.2">
      <c r="A29" s="13" t="s">
        <v>1081</v>
      </c>
      <c r="B29" s="176">
        <v>17.255319148936199</v>
      </c>
      <c r="C29" s="176">
        <v>20.875</v>
      </c>
      <c r="D29" s="176">
        <v>31.829545454545499</v>
      </c>
      <c r="E29" s="176">
        <v>14.3333333333333</v>
      </c>
      <c r="F29" s="176">
        <v>5.0769230769230802</v>
      </c>
    </row>
    <row r="30" spans="1:6" x14ac:dyDescent="0.2">
      <c r="A30" s="22" t="s">
        <v>683</v>
      </c>
      <c r="E30" s="116"/>
      <c r="F30" s="116"/>
    </row>
    <row r="31" spans="1:6" x14ac:dyDescent="0.2">
      <c r="E31" s="116"/>
      <c r="F31" s="116"/>
    </row>
    <row r="32" spans="1:6" x14ac:dyDescent="0.2">
      <c r="E32" s="116"/>
      <c r="F32" s="116"/>
    </row>
    <row r="33" spans="5:6" x14ac:dyDescent="0.2">
      <c r="E33" s="116"/>
      <c r="F33" s="116"/>
    </row>
    <row r="34" spans="5:6" x14ac:dyDescent="0.2">
      <c r="E34" s="116"/>
      <c r="F34" s="116"/>
    </row>
    <row r="35" spans="5:6" x14ac:dyDescent="0.2">
      <c r="E35" s="116"/>
      <c r="F35" s="116"/>
    </row>
    <row r="36" spans="5:6" x14ac:dyDescent="0.2">
      <c r="E36" s="116"/>
      <c r="F36" s="116"/>
    </row>
    <row r="37" spans="5:6" x14ac:dyDescent="0.2">
      <c r="E37" s="116"/>
      <c r="F37" s="116"/>
    </row>
    <row r="38" spans="5:6" x14ac:dyDescent="0.2">
      <c r="E38" s="116"/>
      <c r="F38" s="116"/>
    </row>
    <row r="39" spans="5:6" x14ac:dyDescent="0.2">
      <c r="E39" s="116"/>
      <c r="F39" s="116"/>
    </row>
    <row r="40" spans="5:6" x14ac:dyDescent="0.2">
      <c r="E40" s="116"/>
      <c r="F40" s="116"/>
    </row>
    <row r="41" spans="5:6" x14ac:dyDescent="0.2">
      <c r="E41" s="116"/>
      <c r="F41" s="116"/>
    </row>
    <row r="42" spans="5:6" x14ac:dyDescent="0.2">
      <c r="E42" s="116"/>
      <c r="F42" s="116"/>
    </row>
    <row r="43" spans="5:6" x14ac:dyDescent="0.2">
      <c r="E43" s="116"/>
      <c r="F43" s="116"/>
    </row>
    <row r="44" spans="5:6" x14ac:dyDescent="0.2">
      <c r="E44" s="116"/>
      <c r="F44" s="116"/>
    </row>
    <row r="45" spans="5:6" x14ac:dyDescent="0.2">
      <c r="E45" s="116"/>
      <c r="F45" s="116"/>
    </row>
    <row r="46" spans="5:6" x14ac:dyDescent="0.2">
      <c r="E46" s="116"/>
      <c r="F46" s="116"/>
    </row>
    <row r="47" spans="5:6" x14ac:dyDescent="0.2">
      <c r="E47" s="116"/>
      <c r="F47" s="116"/>
    </row>
    <row r="48" spans="5:6" x14ac:dyDescent="0.2">
      <c r="E48" s="116"/>
      <c r="F48" s="116"/>
    </row>
    <row r="49" spans="5:6" x14ac:dyDescent="0.2">
      <c r="E49" s="116"/>
      <c r="F49" s="116"/>
    </row>
    <row r="50" spans="5:6" x14ac:dyDescent="0.2">
      <c r="E50" s="116"/>
      <c r="F50" s="116"/>
    </row>
    <row r="51" spans="5:6" x14ac:dyDescent="0.2">
      <c r="E51" s="116"/>
      <c r="F51" s="116"/>
    </row>
    <row r="52" spans="5:6" x14ac:dyDescent="0.2">
      <c r="E52" s="116"/>
      <c r="F52" s="116"/>
    </row>
    <row r="53" spans="5:6" x14ac:dyDescent="0.2">
      <c r="E53" s="116"/>
      <c r="F53" s="116"/>
    </row>
    <row r="54" spans="5:6" x14ac:dyDescent="0.2">
      <c r="E54" s="116"/>
      <c r="F54" s="116"/>
    </row>
    <row r="55" spans="5:6" x14ac:dyDescent="0.2">
      <c r="E55" s="116"/>
      <c r="F55" s="116"/>
    </row>
    <row r="56" spans="5:6" x14ac:dyDescent="0.2">
      <c r="E56" s="116"/>
      <c r="F56" s="116"/>
    </row>
    <row r="57" spans="5:6" x14ac:dyDescent="0.2">
      <c r="E57" s="116"/>
      <c r="F57" s="116"/>
    </row>
    <row r="58" spans="5:6" x14ac:dyDescent="0.2">
      <c r="E58" s="116"/>
      <c r="F58" s="116"/>
    </row>
    <row r="59" spans="5:6" x14ac:dyDescent="0.2">
      <c r="E59" s="116"/>
      <c r="F59" s="116"/>
    </row>
    <row r="60" spans="5:6" x14ac:dyDescent="0.2">
      <c r="E60" s="116"/>
      <c r="F60" s="116"/>
    </row>
    <row r="61" spans="5:6" x14ac:dyDescent="0.2">
      <c r="E61" s="116"/>
      <c r="F61" s="116"/>
    </row>
    <row r="62" spans="5:6" x14ac:dyDescent="0.2">
      <c r="E62" s="116"/>
      <c r="F62" s="116"/>
    </row>
    <row r="63" spans="5:6" x14ac:dyDescent="0.2">
      <c r="E63" s="116"/>
      <c r="F63" s="116"/>
    </row>
    <row r="64" spans="5:6" x14ac:dyDescent="0.2">
      <c r="E64" s="116"/>
      <c r="F64" s="116"/>
    </row>
    <row r="65" spans="5:6" x14ac:dyDescent="0.2">
      <c r="E65" s="116"/>
      <c r="F65" s="116"/>
    </row>
    <row r="66" spans="5:6" x14ac:dyDescent="0.2">
      <c r="E66" s="116"/>
      <c r="F66" s="116"/>
    </row>
    <row r="67" spans="5:6" x14ac:dyDescent="0.2">
      <c r="E67" s="116"/>
      <c r="F67" s="116"/>
    </row>
    <row r="68" spans="5:6" x14ac:dyDescent="0.2">
      <c r="E68" s="116"/>
      <c r="F68" s="116"/>
    </row>
  </sheetData>
  <phoneticPr fontId="0" type="noConversion"/>
  <pageMargins left="0.39370078740157477" right="0.39370078740157477" top="0.59055118110236215" bottom="0.59055118110236215" header="0" footer="0"/>
  <pageSetup paperSize="9" scale="6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O83"/>
  <sheetViews>
    <sheetView zoomScaleNormal="100" workbookViewId="0"/>
  </sheetViews>
  <sheetFormatPr baseColWidth="10" defaultColWidth="11.42578125" defaultRowHeight="12.75" x14ac:dyDescent="0.2"/>
  <cols>
    <col min="1" max="1" width="39.28515625" style="6" customWidth="1"/>
    <col min="2" max="5" width="7.42578125" style="6" customWidth="1"/>
    <col min="6" max="6" width="8.42578125" style="6" customWidth="1"/>
    <col min="7" max="9" width="7.42578125" style="6" customWidth="1"/>
    <col min="10" max="10" width="9.140625" style="6" customWidth="1"/>
    <col min="11" max="14" width="7.42578125" style="6" customWidth="1"/>
    <col min="15" max="15" width="9.42578125" style="6" customWidth="1"/>
    <col min="16" max="16384" width="11.42578125" style="6"/>
  </cols>
  <sheetData>
    <row r="1" spans="1:15" ht="15.75" customHeight="1" x14ac:dyDescent="0.2">
      <c r="A1" s="7" t="s">
        <v>1170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x14ac:dyDescent="0.2"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</row>
    <row r="3" spans="1:15" ht="25.5" x14ac:dyDescent="0.2">
      <c r="A3" s="24"/>
      <c r="B3" s="12" t="s">
        <v>114</v>
      </c>
      <c r="C3" s="12" t="s">
        <v>494</v>
      </c>
      <c r="D3" s="12" t="s">
        <v>930</v>
      </c>
      <c r="E3" s="12" t="s">
        <v>164</v>
      </c>
      <c r="F3" s="12" t="s">
        <v>1168</v>
      </c>
      <c r="G3" s="12" t="s">
        <v>116</v>
      </c>
      <c r="H3" s="12" t="s">
        <v>148</v>
      </c>
      <c r="I3" s="12" t="s">
        <v>931</v>
      </c>
      <c r="J3" s="12" t="s">
        <v>495</v>
      </c>
      <c r="K3" s="12" t="s">
        <v>496</v>
      </c>
      <c r="L3" s="12" t="s">
        <v>398</v>
      </c>
      <c r="M3" s="12" t="s">
        <v>497</v>
      </c>
      <c r="N3" s="12" t="s">
        <v>178</v>
      </c>
      <c r="O3" s="12" t="s">
        <v>200</v>
      </c>
    </row>
    <row r="4" spans="1:15" ht="15" customHeight="1" x14ac:dyDescent="0.2">
      <c r="A4" s="139" t="s">
        <v>397</v>
      </c>
      <c r="B4" s="140">
        <f>SUM(B6:B82)</f>
        <v>18669</v>
      </c>
      <c r="C4" s="140">
        <f t="shared" ref="C4:O4" si="0">SUM(C6:C82)</f>
        <v>193863</v>
      </c>
      <c r="D4" s="140">
        <f t="shared" si="0"/>
        <v>20286</v>
      </c>
      <c r="E4" s="140">
        <f t="shared" si="0"/>
        <v>10030</v>
      </c>
      <c r="F4" s="140">
        <f t="shared" si="0"/>
        <v>21732</v>
      </c>
      <c r="G4" s="140">
        <f t="shared" si="0"/>
        <v>8376</v>
      </c>
      <c r="H4" s="140">
        <f t="shared" si="0"/>
        <v>7618</v>
      </c>
      <c r="I4" s="140">
        <f t="shared" si="0"/>
        <v>11817</v>
      </c>
      <c r="J4" s="140">
        <f t="shared" si="0"/>
        <v>9759</v>
      </c>
      <c r="K4" s="140">
        <f t="shared" si="0"/>
        <v>3622</v>
      </c>
      <c r="L4" s="140">
        <f t="shared" si="0"/>
        <v>4810</v>
      </c>
      <c r="M4" s="140">
        <f t="shared" si="0"/>
        <v>11410</v>
      </c>
      <c r="N4" s="140">
        <f t="shared" si="0"/>
        <v>19210</v>
      </c>
      <c r="O4" s="140">
        <f t="shared" si="0"/>
        <v>232511</v>
      </c>
    </row>
    <row r="5" spans="1:15" ht="15" customHeight="1" x14ac:dyDescent="0.2">
      <c r="A5" s="49" t="s">
        <v>201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</row>
    <row r="6" spans="1:15" ht="15" customHeight="1" x14ac:dyDescent="0.2">
      <c r="A6" s="3" t="s">
        <v>752</v>
      </c>
      <c r="B6" s="94">
        <v>442</v>
      </c>
      <c r="C6" s="94">
        <v>5291</v>
      </c>
      <c r="D6" s="94">
        <v>442</v>
      </c>
      <c r="E6" s="94">
        <v>196</v>
      </c>
      <c r="F6" s="94">
        <v>450</v>
      </c>
      <c r="G6" s="94">
        <v>179</v>
      </c>
      <c r="H6" s="94">
        <v>163</v>
      </c>
      <c r="I6" s="94">
        <v>255</v>
      </c>
      <c r="J6" s="94">
        <v>187</v>
      </c>
      <c r="K6" s="94">
        <v>24</v>
      </c>
      <c r="L6" s="94">
        <v>54</v>
      </c>
      <c r="M6" s="94">
        <v>230</v>
      </c>
      <c r="N6" s="94">
        <v>443</v>
      </c>
      <c r="O6" s="94">
        <v>6002</v>
      </c>
    </row>
    <row r="7" spans="1:15" ht="15" customHeight="1" x14ac:dyDescent="0.2">
      <c r="A7" s="13" t="s">
        <v>753</v>
      </c>
      <c r="B7" s="44">
        <v>336</v>
      </c>
      <c r="C7" s="44">
        <v>5090</v>
      </c>
      <c r="D7" s="44">
        <v>336</v>
      </c>
      <c r="E7" s="44">
        <v>212</v>
      </c>
      <c r="F7" s="44">
        <v>346</v>
      </c>
      <c r="G7" s="44">
        <v>167</v>
      </c>
      <c r="H7" s="44">
        <v>156</v>
      </c>
      <c r="I7" s="44">
        <v>262</v>
      </c>
      <c r="J7" s="44">
        <v>176</v>
      </c>
      <c r="K7" s="44">
        <v>42</v>
      </c>
      <c r="L7" s="44">
        <v>31</v>
      </c>
      <c r="M7" s="44">
        <v>194</v>
      </c>
      <c r="N7" s="44">
        <v>342</v>
      </c>
      <c r="O7" s="44">
        <v>5681</v>
      </c>
    </row>
    <row r="8" spans="1:15" ht="15" customHeight="1" x14ac:dyDescent="0.2">
      <c r="A8" s="3" t="s">
        <v>754</v>
      </c>
      <c r="B8" s="6">
        <v>539</v>
      </c>
      <c r="C8" s="6">
        <v>5982</v>
      </c>
      <c r="D8" s="6">
        <v>537</v>
      </c>
      <c r="E8" s="6">
        <v>239</v>
      </c>
      <c r="F8" s="6">
        <v>535</v>
      </c>
      <c r="G8" s="6">
        <v>272</v>
      </c>
      <c r="H8" s="6">
        <v>166</v>
      </c>
      <c r="I8" s="6">
        <v>392</v>
      </c>
      <c r="J8" s="6">
        <v>380</v>
      </c>
      <c r="K8" s="6">
        <v>41</v>
      </c>
      <c r="L8" s="6">
        <v>26</v>
      </c>
      <c r="M8" s="6">
        <v>398</v>
      </c>
      <c r="N8" s="6">
        <v>543</v>
      </c>
      <c r="O8" s="6">
        <v>7125</v>
      </c>
    </row>
    <row r="9" spans="1:15" ht="15" customHeight="1" x14ac:dyDescent="0.2">
      <c r="A9" s="13" t="s">
        <v>758</v>
      </c>
      <c r="B9" s="93">
        <v>311</v>
      </c>
      <c r="C9" s="93">
        <v>4309</v>
      </c>
      <c r="D9" s="93">
        <v>311</v>
      </c>
      <c r="E9" s="93">
        <v>203</v>
      </c>
      <c r="F9" s="93">
        <v>331</v>
      </c>
      <c r="G9" s="93">
        <v>112</v>
      </c>
      <c r="H9" s="93">
        <v>100</v>
      </c>
      <c r="I9" s="93">
        <v>167</v>
      </c>
      <c r="J9" s="93">
        <v>169</v>
      </c>
      <c r="K9" s="93">
        <v>7</v>
      </c>
      <c r="L9" s="93">
        <v>13</v>
      </c>
      <c r="M9" s="93">
        <v>156</v>
      </c>
      <c r="N9" s="93">
        <v>312</v>
      </c>
      <c r="O9" s="93">
        <v>4783</v>
      </c>
    </row>
    <row r="10" spans="1:15" ht="15" customHeight="1" x14ac:dyDescent="0.2">
      <c r="A10" s="3" t="s">
        <v>757</v>
      </c>
      <c r="B10" s="94">
        <v>465</v>
      </c>
      <c r="C10" s="94">
        <v>4678</v>
      </c>
      <c r="D10" s="94">
        <v>465</v>
      </c>
      <c r="E10" s="94">
        <v>228</v>
      </c>
      <c r="F10" s="94">
        <v>504</v>
      </c>
      <c r="G10" s="94">
        <v>238</v>
      </c>
      <c r="H10" s="94">
        <v>126</v>
      </c>
      <c r="I10" s="94">
        <v>347</v>
      </c>
      <c r="J10" s="94">
        <v>268</v>
      </c>
      <c r="K10" s="94">
        <v>46</v>
      </c>
      <c r="L10" s="94">
        <v>44</v>
      </c>
      <c r="M10" s="94">
        <v>406</v>
      </c>
      <c r="N10" s="94">
        <v>479</v>
      </c>
      <c r="O10" s="94">
        <v>5635</v>
      </c>
    </row>
    <row r="11" spans="1:15" ht="15" customHeight="1" x14ac:dyDescent="0.2">
      <c r="A11" s="13" t="s">
        <v>756</v>
      </c>
      <c r="B11" s="93">
        <v>295</v>
      </c>
      <c r="C11" s="93">
        <v>3829</v>
      </c>
      <c r="D11" s="93">
        <v>295</v>
      </c>
      <c r="E11" s="93">
        <v>186</v>
      </c>
      <c r="F11" s="93">
        <v>303</v>
      </c>
      <c r="G11" s="93">
        <v>101</v>
      </c>
      <c r="H11" s="93">
        <v>104</v>
      </c>
      <c r="I11" s="93">
        <v>231</v>
      </c>
      <c r="J11" s="93">
        <v>180</v>
      </c>
      <c r="K11" s="93">
        <v>6</v>
      </c>
      <c r="L11" s="93">
        <v>24</v>
      </c>
      <c r="M11" s="93">
        <v>128</v>
      </c>
      <c r="N11" s="93">
        <v>300</v>
      </c>
      <c r="O11" s="93">
        <v>4332</v>
      </c>
    </row>
    <row r="12" spans="1:15" ht="15" customHeight="1" x14ac:dyDescent="0.2">
      <c r="A12" s="3" t="s">
        <v>755</v>
      </c>
      <c r="B12" s="94">
        <v>573</v>
      </c>
      <c r="C12" s="94">
        <v>4383</v>
      </c>
      <c r="D12" s="94">
        <v>570</v>
      </c>
      <c r="E12" s="94">
        <v>359</v>
      </c>
      <c r="F12" s="94">
        <v>579</v>
      </c>
      <c r="G12" s="94">
        <v>234</v>
      </c>
      <c r="H12" s="94">
        <v>177</v>
      </c>
      <c r="I12" s="94">
        <v>375</v>
      </c>
      <c r="J12" s="94">
        <v>381</v>
      </c>
      <c r="K12" s="94">
        <v>23</v>
      </c>
      <c r="L12" s="94">
        <v>37</v>
      </c>
      <c r="M12" s="94">
        <v>352</v>
      </c>
      <c r="N12" s="94">
        <v>576</v>
      </c>
      <c r="O12" s="94">
        <v>5532</v>
      </c>
    </row>
    <row r="13" spans="1:15" ht="15" customHeight="1" x14ac:dyDescent="0.2">
      <c r="A13" s="13" t="s">
        <v>759</v>
      </c>
      <c r="B13" s="93">
        <v>237</v>
      </c>
      <c r="C13" s="93">
        <v>1546</v>
      </c>
      <c r="D13" s="93">
        <v>237</v>
      </c>
      <c r="E13" s="93">
        <v>117</v>
      </c>
      <c r="F13" s="93">
        <v>243</v>
      </c>
      <c r="G13" s="93">
        <v>79</v>
      </c>
      <c r="H13" s="93">
        <v>101</v>
      </c>
      <c r="I13" s="93">
        <v>124</v>
      </c>
      <c r="J13" s="93">
        <v>150</v>
      </c>
      <c r="K13" s="93">
        <v>8</v>
      </c>
      <c r="L13" s="93">
        <v>17</v>
      </c>
      <c r="M13" s="93">
        <v>97</v>
      </c>
      <c r="N13" s="93">
        <v>250</v>
      </c>
      <c r="O13" s="93">
        <v>1948</v>
      </c>
    </row>
    <row r="14" spans="1:15" ht="15" customHeight="1" x14ac:dyDescent="0.2">
      <c r="A14" s="3" t="s">
        <v>1011</v>
      </c>
      <c r="B14" s="94">
        <v>358</v>
      </c>
      <c r="C14" s="94">
        <v>2807</v>
      </c>
      <c r="D14" s="94">
        <v>358</v>
      </c>
      <c r="E14" s="94">
        <v>172</v>
      </c>
      <c r="F14" s="94">
        <v>373</v>
      </c>
      <c r="G14" s="94">
        <v>130</v>
      </c>
      <c r="H14" s="94">
        <v>122</v>
      </c>
      <c r="I14" s="94">
        <v>184</v>
      </c>
      <c r="J14" s="94">
        <v>174</v>
      </c>
      <c r="K14" s="94">
        <v>6</v>
      </c>
      <c r="L14" s="94">
        <v>25</v>
      </c>
      <c r="M14" s="94">
        <v>144</v>
      </c>
      <c r="N14" s="94">
        <v>358</v>
      </c>
      <c r="O14" s="94">
        <v>3405</v>
      </c>
    </row>
    <row r="15" spans="1:15" ht="15" customHeight="1" x14ac:dyDescent="0.2">
      <c r="A15" s="13" t="s">
        <v>760</v>
      </c>
      <c r="B15" s="93">
        <v>599</v>
      </c>
      <c r="C15" s="93">
        <v>5897</v>
      </c>
      <c r="D15" s="93">
        <v>599</v>
      </c>
      <c r="E15" s="93">
        <v>283</v>
      </c>
      <c r="F15" s="93">
        <v>645</v>
      </c>
      <c r="G15" s="93">
        <v>267</v>
      </c>
      <c r="H15" s="93">
        <v>139</v>
      </c>
      <c r="I15" s="93">
        <v>400</v>
      </c>
      <c r="J15" s="93">
        <v>280</v>
      </c>
      <c r="K15" s="93">
        <v>39</v>
      </c>
      <c r="L15" s="93">
        <v>36</v>
      </c>
      <c r="M15" s="93">
        <v>326</v>
      </c>
      <c r="N15" s="93">
        <v>602</v>
      </c>
      <c r="O15" s="93">
        <v>6901</v>
      </c>
    </row>
    <row r="16" spans="1:15" ht="15" customHeight="1" x14ac:dyDescent="0.2">
      <c r="A16" s="3" t="s">
        <v>761</v>
      </c>
      <c r="B16" s="94">
        <v>322</v>
      </c>
      <c r="C16" s="94">
        <v>3975</v>
      </c>
      <c r="D16" s="94">
        <v>325</v>
      </c>
      <c r="E16" s="94">
        <v>175</v>
      </c>
      <c r="F16" s="94">
        <v>331</v>
      </c>
      <c r="G16" s="94">
        <v>162</v>
      </c>
      <c r="H16" s="94">
        <v>143</v>
      </c>
      <c r="I16" s="94">
        <v>142</v>
      </c>
      <c r="J16" s="94">
        <v>200</v>
      </c>
      <c r="K16" s="94">
        <v>32</v>
      </c>
      <c r="L16" s="94">
        <v>40</v>
      </c>
      <c r="M16" s="94">
        <v>232</v>
      </c>
      <c r="N16" s="94">
        <v>339</v>
      </c>
      <c r="O16" s="94">
        <v>4644</v>
      </c>
    </row>
    <row r="17" spans="1:15" ht="15" customHeight="1" x14ac:dyDescent="0.2">
      <c r="A17" s="13" t="s">
        <v>762</v>
      </c>
      <c r="B17" s="93">
        <v>671</v>
      </c>
      <c r="C17" s="93">
        <v>4276</v>
      </c>
      <c r="D17" s="93">
        <v>672</v>
      </c>
      <c r="E17" s="93">
        <v>310</v>
      </c>
      <c r="F17" s="93">
        <v>683</v>
      </c>
      <c r="G17" s="93">
        <v>230</v>
      </c>
      <c r="H17" s="93">
        <v>91</v>
      </c>
      <c r="I17" s="93">
        <v>371</v>
      </c>
      <c r="J17" s="93">
        <v>288</v>
      </c>
      <c r="K17" s="93">
        <v>24</v>
      </c>
      <c r="L17" s="93">
        <v>48</v>
      </c>
      <c r="M17" s="93">
        <v>340</v>
      </c>
      <c r="N17" s="93">
        <v>673</v>
      </c>
      <c r="O17" s="93">
        <v>5312</v>
      </c>
    </row>
    <row r="18" spans="1:15" ht="15" customHeight="1" x14ac:dyDescent="0.2">
      <c r="A18" s="3" t="s">
        <v>765</v>
      </c>
      <c r="B18" s="94">
        <v>0</v>
      </c>
      <c r="C18" s="94">
        <v>3811</v>
      </c>
      <c r="D18" s="94">
        <v>0</v>
      </c>
      <c r="E18" s="94">
        <v>0</v>
      </c>
      <c r="F18" s="94">
        <v>15</v>
      </c>
      <c r="G18" s="94">
        <v>18</v>
      </c>
      <c r="H18" s="94">
        <v>74</v>
      </c>
      <c r="I18" s="94">
        <v>7</v>
      </c>
      <c r="J18" s="94">
        <v>0</v>
      </c>
      <c r="K18" s="94">
        <v>6</v>
      </c>
      <c r="L18" s="94">
        <v>12</v>
      </c>
      <c r="M18" s="94">
        <v>43</v>
      </c>
      <c r="N18" s="94">
        <v>0</v>
      </c>
      <c r="O18" s="94">
        <v>3874</v>
      </c>
    </row>
    <row r="19" spans="1:15" ht="15" customHeight="1" x14ac:dyDescent="0.2">
      <c r="A19" s="13" t="s">
        <v>763</v>
      </c>
      <c r="B19" s="93">
        <v>865</v>
      </c>
      <c r="C19" s="93">
        <v>4995</v>
      </c>
      <c r="D19" s="93">
        <v>864</v>
      </c>
      <c r="E19" s="93">
        <v>595</v>
      </c>
      <c r="F19" s="93">
        <v>914</v>
      </c>
      <c r="G19" s="93">
        <v>372</v>
      </c>
      <c r="H19" s="93">
        <v>120</v>
      </c>
      <c r="I19" s="93">
        <v>577</v>
      </c>
      <c r="J19" s="93">
        <v>404</v>
      </c>
      <c r="K19" s="93">
        <v>34</v>
      </c>
      <c r="L19" s="93">
        <v>32</v>
      </c>
      <c r="M19" s="93">
        <v>443</v>
      </c>
      <c r="N19" s="93">
        <v>868</v>
      </c>
      <c r="O19" s="93">
        <v>6524</v>
      </c>
    </row>
    <row r="20" spans="1:15" ht="15" customHeight="1" x14ac:dyDescent="0.2">
      <c r="A20" s="3" t="s">
        <v>764</v>
      </c>
      <c r="B20" s="94">
        <v>754</v>
      </c>
      <c r="C20" s="94">
        <v>3627</v>
      </c>
      <c r="D20" s="94">
        <v>757</v>
      </c>
      <c r="E20" s="94">
        <v>463</v>
      </c>
      <c r="F20" s="94">
        <v>807</v>
      </c>
      <c r="G20" s="94">
        <v>298</v>
      </c>
      <c r="H20" s="94">
        <v>130</v>
      </c>
      <c r="I20" s="94">
        <v>234</v>
      </c>
      <c r="J20" s="94">
        <v>397</v>
      </c>
      <c r="K20" s="94">
        <v>69</v>
      </c>
      <c r="L20" s="94">
        <v>44</v>
      </c>
      <c r="M20" s="94">
        <v>290</v>
      </c>
      <c r="N20" s="94">
        <v>785</v>
      </c>
      <c r="O20" s="94">
        <v>4785</v>
      </c>
    </row>
    <row r="21" spans="1:15" ht="15" customHeight="1" x14ac:dyDescent="0.2">
      <c r="A21" s="13" t="s">
        <v>766</v>
      </c>
      <c r="B21" s="93">
        <v>477</v>
      </c>
      <c r="C21" s="93">
        <v>4831</v>
      </c>
      <c r="D21" s="93">
        <v>477</v>
      </c>
      <c r="E21" s="93">
        <v>290</v>
      </c>
      <c r="F21" s="93">
        <v>515</v>
      </c>
      <c r="G21" s="93">
        <v>177</v>
      </c>
      <c r="H21" s="93">
        <v>135</v>
      </c>
      <c r="I21" s="93">
        <v>297</v>
      </c>
      <c r="J21" s="93">
        <v>241</v>
      </c>
      <c r="K21" s="93">
        <v>21</v>
      </c>
      <c r="L21" s="93">
        <v>27</v>
      </c>
      <c r="M21" s="93">
        <v>253</v>
      </c>
      <c r="N21" s="93">
        <v>479</v>
      </c>
      <c r="O21" s="93">
        <v>5666</v>
      </c>
    </row>
    <row r="22" spans="1:15" ht="15" customHeight="1" x14ac:dyDescent="0.2">
      <c r="A22" s="3" t="s">
        <v>767</v>
      </c>
      <c r="B22" s="94">
        <v>281</v>
      </c>
      <c r="C22" s="94">
        <v>4169</v>
      </c>
      <c r="D22" s="94">
        <v>281</v>
      </c>
      <c r="E22" s="94">
        <v>136</v>
      </c>
      <c r="F22" s="94">
        <v>300</v>
      </c>
      <c r="G22" s="94">
        <v>127</v>
      </c>
      <c r="H22" s="94">
        <v>79</v>
      </c>
      <c r="I22" s="94">
        <v>134</v>
      </c>
      <c r="J22" s="37">
        <v>155</v>
      </c>
      <c r="K22" s="94">
        <v>17</v>
      </c>
      <c r="L22" s="94">
        <v>34</v>
      </c>
      <c r="M22" s="94">
        <v>190</v>
      </c>
      <c r="N22" s="94">
        <v>283</v>
      </c>
      <c r="O22" s="94">
        <v>4611</v>
      </c>
    </row>
    <row r="23" spans="1:15" ht="15" customHeight="1" x14ac:dyDescent="0.2">
      <c r="A23" s="13" t="s">
        <v>768</v>
      </c>
      <c r="B23" s="93">
        <v>560</v>
      </c>
      <c r="C23" s="93">
        <v>4916</v>
      </c>
      <c r="D23" s="93">
        <v>556</v>
      </c>
      <c r="E23" s="93">
        <v>336</v>
      </c>
      <c r="F23" s="93">
        <v>566</v>
      </c>
      <c r="G23" s="93">
        <v>237</v>
      </c>
      <c r="H23" s="93">
        <v>155</v>
      </c>
      <c r="I23" s="93">
        <v>420</v>
      </c>
      <c r="J23" s="93">
        <v>319</v>
      </c>
      <c r="K23" s="93">
        <v>14</v>
      </c>
      <c r="L23" s="93">
        <v>42</v>
      </c>
      <c r="M23" s="93">
        <v>406</v>
      </c>
      <c r="N23" s="93">
        <v>568</v>
      </c>
      <c r="O23" s="93">
        <v>5998</v>
      </c>
    </row>
    <row r="24" spans="1:15" ht="15" customHeight="1" x14ac:dyDescent="0.2">
      <c r="A24" s="3" t="s">
        <v>769</v>
      </c>
      <c r="B24" s="94">
        <v>368</v>
      </c>
      <c r="C24" s="94">
        <v>3545</v>
      </c>
      <c r="D24" s="94">
        <v>365</v>
      </c>
      <c r="E24" s="94">
        <v>181</v>
      </c>
      <c r="F24" s="94">
        <v>397</v>
      </c>
      <c r="G24" s="94">
        <v>142</v>
      </c>
      <c r="H24" s="94">
        <v>215</v>
      </c>
      <c r="I24" s="94">
        <v>130</v>
      </c>
      <c r="J24" s="37">
        <v>166</v>
      </c>
      <c r="K24" s="94">
        <v>21</v>
      </c>
      <c r="L24" s="94">
        <v>29</v>
      </c>
      <c r="M24" s="94">
        <v>229</v>
      </c>
      <c r="N24" s="94">
        <v>369</v>
      </c>
      <c r="O24" s="94">
        <v>4130</v>
      </c>
    </row>
    <row r="25" spans="1:15" ht="15" customHeight="1" x14ac:dyDescent="0.2">
      <c r="A25" s="13" t="s">
        <v>770</v>
      </c>
      <c r="B25" s="93">
        <v>636</v>
      </c>
      <c r="C25" s="93">
        <v>6965</v>
      </c>
      <c r="D25" s="93">
        <v>639</v>
      </c>
      <c r="E25" s="93">
        <v>304</v>
      </c>
      <c r="F25" s="93">
        <v>679</v>
      </c>
      <c r="G25" s="93">
        <v>269</v>
      </c>
      <c r="H25" s="93">
        <v>255</v>
      </c>
      <c r="I25" s="93">
        <v>321</v>
      </c>
      <c r="J25" s="93">
        <v>326</v>
      </c>
      <c r="K25" s="93">
        <v>49</v>
      </c>
      <c r="L25" s="93">
        <v>59</v>
      </c>
      <c r="M25" s="93">
        <v>301</v>
      </c>
      <c r="N25" s="93">
        <v>656</v>
      </c>
      <c r="O25" s="93">
        <v>7958</v>
      </c>
    </row>
    <row r="26" spans="1:15" ht="15" customHeight="1" x14ac:dyDescent="0.2">
      <c r="A26" s="3" t="s">
        <v>771</v>
      </c>
      <c r="B26" s="94">
        <v>406</v>
      </c>
      <c r="C26" s="94">
        <v>2303</v>
      </c>
      <c r="D26" s="94">
        <v>407</v>
      </c>
      <c r="E26" s="94">
        <v>277</v>
      </c>
      <c r="F26" s="94">
        <v>411</v>
      </c>
      <c r="G26" s="94">
        <v>154</v>
      </c>
      <c r="H26" s="94">
        <v>116</v>
      </c>
      <c r="I26" s="94">
        <v>109</v>
      </c>
      <c r="J26" s="94">
        <v>203</v>
      </c>
      <c r="K26" s="94">
        <v>15</v>
      </c>
      <c r="L26" s="94">
        <v>13</v>
      </c>
      <c r="M26" s="94">
        <v>134</v>
      </c>
      <c r="N26" s="94">
        <v>413</v>
      </c>
      <c r="O26" s="94">
        <v>2923</v>
      </c>
    </row>
    <row r="27" spans="1:15" ht="15" customHeight="1" x14ac:dyDescent="0.2">
      <c r="A27" s="13" t="s">
        <v>772</v>
      </c>
      <c r="B27" s="93">
        <v>353</v>
      </c>
      <c r="C27" s="93">
        <v>4147</v>
      </c>
      <c r="D27" s="93">
        <v>351</v>
      </c>
      <c r="E27" s="93">
        <v>192</v>
      </c>
      <c r="F27" s="93">
        <v>365</v>
      </c>
      <c r="G27" s="93">
        <v>119</v>
      </c>
      <c r="H27" s="93">
        <v>54</v>
      </c>
      <c r="I27" s="93">
        <v>230</v>
      </c>
      <c r="J27" s="93">
        <v>164</v>
      </c>
      <c r="K27" s="93">
        <v>6</v>
      </c>
      <c r="L27" s="93">
        <v>29</v>
      </c>
      <c r="M27" s="93">
        <v>173</v>
      </c>
      <c r="N27" s="93">
        <v>352</v>
      </c>
      <c r="O27" s="93">
        <v>4606</v>
      </c>
    </row>
    <row r="28" spans="1:15" ht="15" customHeight="1" x14ac:dyDescent="0.2">
      <c r="A28" s="3" t="s">
        <v>773</v>
      </c>
      <c r="B28" s="94">
        <v>467</v>
      </c>
      <c r="C28" s="94">
        <v>5345</v>
      </c>
      <c r="D28" s="94">
        <v>466</v>
      </c>
      <c r="E28" s="94">
        <v>184</v>
      </c>
      <c r="F28" s="94">
        <v>503</v>
      </c>
      <c r="G28" s="94">
        <v>191</v>
      </c>
      <c r="H28" s="94">
        <v>163</v>
      </c>
      <c r="I28" s="94">
        <v>254</v>
      </c>
      <c r="J28" s="94">
        <v>200</v>
      </c>
      <c r="K28" s="94">
        <v>43</v>
      </c>
      <c r="L28" s="94">
        <v>34</v>
      </c>
      <c r="M28" s="94">
        <v>223</v>
      </c>
      <c r="N28" s="94">
        <v>474</v>
      </c>
      <c r="O28" s="94">
        <v>6047</v>
      </c>
    </row>
    <row r="29" spans="1:15" ht="15" customHeight="1" x14ac:dyDescent="0.2">
      <c r="A29" s="13" t="s">
        <v>774</v>
      </c>
      <c r="B29" s="93">
        <v>0</v>
      </c>
      <c r="C29" s="93">
        <v>596</v>
      </c>
      <c r="D29" s="93">
        <v>0</v>
      </c>
      <c r="E29" s="93">
        <v>0</v>
      </c>
      <c r="F29" s="93">
        <v>7</v>
      </c>
      <c r="G29" s="93">
        <v>8</v>
      </c>
      <c r="H29" s="93">
        <v>20</v>
      </c>
      <c r="I29" s="93">
        <v>4</v>
      </c>
      <c r="J29" s="93">
        <v>0</v>
      </c>
      <c r="K29" s="93">
        <v>9</v>
      </c>
      <c r="L29" s="93">
        <v>4</v>
      </c>
      <c r="M29" s="93">
        <v>6</v>
      </c>
      <c r="N29" s="93">
        <v>0</v>
      </c>
      <c r="O29" s="93">
        <v>645</v>
      </c>
    </row>
    <row r="30" spans="1:15" ht="15" customHeight="1" x14ac:dyDescent="0.2">
      <c r="A30" s="3" t="s">
        <v>775</v>
      </c>
      <c r="B30" s="94">
        <v>599</v>
      </c>
      <c r="C30" s="94">
        <v>7167</v>
      </c>
      <c r="D30" s="94">
        <v>600</v>
      </c>
      <c r="E30" s="94">
        <v>374</v>
      </c>
      <c r="F30" s="94">
        <v>649</v>
      </c>
      <c r="G30" s="94">
        <v>267</v>
      </c>
      <c r="H30" s="94">
        <v>204</v>
      </c>
      <c r="I30" s="94">
        <v>360</v>
      </c>
      <c r="J30" s="94">
        <v>312</v>
      </c>
      <c r="K30" s="94">
        <v>49</v>
      </c>
      <c r="L30" s="94">
        <v>35</v>
      </c>
      <c r="M30" s="94">
        <v>259</v>
      </c>
      <c r="N30" s="94">
        <v>605</v>
      </c>
      <c r="O30" s="94">
        <v>8198</v>
      </c>
    </row>
    <row r="31" spans="1:15" ht="15" customHeight="1" x14ac:dyDescent="0.2">
      <c r="A31" s="13" t="s">
        <v>776</v>
      </c>
      <c r="B31" s="93">
        <v>527</v>
      </c>
      <c r="C31" s="93">
        <v>5758</v>
      </c>
      <c r="D31" s="93">
        <v>526</v>
      </c>
      <c r="E31" s="93">
        <v>264</v>
      </c>
      <c r="F31" s="93">
        <v>565</v>
      </c>
      <c r="G31" s="93">
        <v>204</v>
      </c>
      <c r="H31" s="93">
        <v>150</v>
      </c>
      <c r="I31" s="93">
        <v>432</v>
      </c>
      <c r="J31" s="93">
        <v>283</v>
      </c>
      <c r="K31" s="93">
        <v>35</v>
      </c>
      <c r="L31" s="93">
        <v>32</v>
      </c>
      <c r="M31" s="93">
        <v>351</v>
      </c>
      <c r="N31" s="93">
        <v>530</v>
      </c>
      <c r="O31" s="93">
        <v>6815</v>
      </c>
    </row>
    <row r="32" spans="1:15" ht="15" customHeight="1" x14ac:dyDescent="0.2">
      <c r="A32" s="3" t="s">
        <v>777</v>
      </c>
      <c r="B32" s="94">
        <v>515</v>
      </c>
      <c r="C32" s="94">
        <v>5521</v>
      </c>
      <c r="D32" s="94">
        <v>516</v>
      </c>
      <c r="E32" s="94">
        <v>345</v>
      </c>
      <c r="F32" s="94">
        <v>525</v>
      </c>
      <c r="G32" s="94">
        <v>224</v>
      </c>
      <c r="H32" s="94">
        <v>211</v>
      </c>
      <c r="I32" s="94">
        <v>213</v>
      </c>
      <c r="J32" s="94">
        <v>274</v>
      </c>
      <c r="K32" s="94">
        <v>37</v>
      </c>
      <c r="L32" s="94">
        <v>25</v>
      </c>
      <c r="M32" s="94">
        <v>300</v>
      </c>
      <c r="N32" s="94">
        <v>514</v>
      </c>
      <c r="O32" s="94">
        <v>6398</v>
      </c>
    </row>
    <row r="33" spans="1:15" ht="15" customHeight="1" x14ac:dyDescent="0.2">
      <c r="A33" s="13" t="s">
        <v>778</v>
      </c>
      <c r="B33" s="93">
        <v>577</v>
      </c>
      <c r="C33" s="93">
        <v>6161</v>
      </c>
      <c r="D33" s="93">
        <v>570</v>
      </c>
      <c r="E33" s="93">
        <v>333</v>
      </c>
      <c r="F33" s="93">
        <v>604</v>
      </c>
      <c r="G33" s="93">
        <v>255</v>
      </c>
      <c r="H33" s="93">
        <v>235</v>
      </c>
      <c r="I33" s="93">
        <v>670</v>
      </c>
      <c r="J33" s="44">
        <v>384</v>
      </c>
      <c r="K33" s="44">
        <v>51</v>
      </c>
      <c r="L33" s="44">
        <v>42</v>
      </c>
      <c r="M33" s="93">
        <v>353</v>
      </c>
      <c r="N33" s="93">
        <v>576</v>
      </c>
      <c r="O33" s="93">
        <v>7529</v>
      </c>
    </row>
    <row r="34" spans="1:15" s="245" customFormat="1" ht="15" customHeight="1" x14ac:dyDescent="0.2">
      <c r="A34" s="246" t="s">
        <v>779</v>
      </c>
      <c r="B34" s="247">
        <v>212</v>
      </c>
      <c r="C34" s="247">
        <v>3156</v>
      </c>
      <c r="D34" s="247">
        <v>214</v>
      </c>
      <c r="E34" s="247">
        <v>140</v>
      </c>
      <c r="F34" s="247">
        <v>226</v>
      </c>
      <c r="G34" s="247">
        <v>109</v>
      </c>
      <c r="H34" s="247">
        <v>84</v>
      </c>
      <c r="I34" s="247">
        <v>209</v>
      </c>
      <c r="J34" s="248">
        <v>135</v>
      </c>
      <c r="K34" s="247">
        <v>22</v>
      </c>
      <c r="L34" s="248">
        <v>24</v>
      </c>
      <c r="M34" s="247">
        <v>101</v>
      </c>
      <c r="N34" s="247">
        <v>224</v>
      </c>
      <c r="O34" s="247">
        <v>3579</v>
      </c>
    </row>
    <row r="35" spans="1:15" ht="15" customHeight="1" x14ac:dyDescent="0.2">
      <c r="A35" s="13" t="s">
        <v>780</v>
      </c>
      <c r="B35" s="93">
        <v>133</v>
      </c>
      <c r="C35" s="93">
        <v>1581</v>
      </c>
      <c r="D35" s="93">
        <v>134</v>
      </c>
      <c r="E35" s="93">
        <v>81</v>
      </c>
      <c r="F35" s="93">
        <v>143</v>
      </c>
      <c r="G35" s="93">
        <v>47</v>
      </c>
      <c r="H35" s="93">
        <v>43</v>
      </c>
      <c r="I35" s="93">
        <v>124</v>
      </c>
      <c r="J35" s="44">
        <v>74</v>
      </c>
      <c r="K35" s="93">
        <v>4</v>
      </c>
      <c r="L35" s="44">
        <v>11</v>
      </c>
      <c r="M35" s="93">
        <v>89</v>
      </c>
      <c r="N35" s="93">
        <v>136</v>
      </c>
      <c r="O35" s="93">
        <v>1832</v>
      </c>
    </row>
    <row r="36" spans="1:15" ht="15" customHeight="1" x14ac:dyDescent="0.2">
      <c r="A36" s="3" t="s">
        <v>803</v>
      </c>
      <c r="B36" s="94">
        <v>0</v>
      </c>
      <c r="C36" s="94">
        <v>13</v>
      </c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3</v>
      </c>
      <c r="N36" s="94">
        <v>0</v>
      </c>
      <c r="O36" s="94">
        <v>2114</v>
      </c>
    </row>
    <row r="37" spans="1:15" ht="15" customHeight="1" x14ac:dyDescent="0.2">
      <c r="A37" s="13" t="s">
        <v>781</v>
      </c>
      <c r="B37" s="93">
        <v>280</v>
      </c>
      <c r="C37" s="93">
        <v>4570</v>
      </c>
      <c r="D37" s="93">
        <v>282</v>
      </c>
      <c r="E37" s="93">
        <v>121</v>
      </c>
      <c r="F37" s="93">
        <v>294</v>
      </c>
      <c r="G37" s="93">
        <v>93</v>
      </c>
      <c r="H37" s="93">
        <v>77</v>
      </c>
      <c r="I37" s="93">
        <v>165</v>
      </c>
      <c r="J37" s="44">
        <v>153</v>
      </c>
      <c r="K37" s="44">
        <v>15</v>
      </c>
      <c r="L37" s="44">
        <v>22</v>
      </c>
      <c r="M37" s="93">
        <v>180</v>
      </c>
      <c r="N37" s="93">
        <v>281</v>
      </c>
      <c r="O37" s="93">
        <v>4888</v>
      </c>
    </row>
    <row r="38" spans="1:15" ht="15" customHeight="1" x14ac:dyDescent="0.2">
      <c r="A38" s="3" t="s">
        <v>1012</v>
      </c>
      <c r="B38" s="94">
        <v>0</v>
      </c>
      <c r="C38" s="94">
        <v>46</v>
      </c>
      <c r="D38" s="94">
        <v>0</v>
      </c>
      <c r="E38" s="94">
        <v>0</v>
      </c>
      <c r="F38" s="94">
        <v>1</v>
      </c>
      <c r="G38" s="94">
        <v>0</v>
      </c>
      <c r="H38" s="94">
        <v>167</v>
      </c>
      <c r="I38" s="94">
        <v>0</v>
      </c>
      <c r="J38" s="94">
        <v>0</v>
      </c>
      <c r="K38" s="94">
        <v>0</v>
      </c>
      <c r="L38" s="94">
        <v>0</v>
      </c>
      <c r="M38" s="94">
        <v>1</v>
      </c>
      <c r="N38" s="94">
        <v>0</v>
      </c>
      <c r="O38" s="94">
        <v>210</v>
      </c>
    </row>
    <row r="39" spans="1:15" ht="15" customHeight="1" x14ac:dyDescent="0.2">
      <c r="A39" s="13" t="s">
        <v>782</v>
      </c>
      <c r="B39" s="93">
        <v>62</v>
      </c>
      <c r="C39" s="93">
        <v>1257</v>
      </c>
      <c r="D39" s="93">
        <v>62</v>
      </c>
      <c r="E39" s="93">
        <v>56</v>
      </c>
      <c r="F39" s="93">
        <v>66</v>
      </c>
      <c r="G39" s="93">
        <v>42</v>
      </c>
      <c r="H39" s="93">
        <v>22</v>
      </c>
      <c r="I39" s="93">
        <v>38</v>
      </c>
      <c r="J39" s="44">
        <v>24</v>
      </c>
      <c r="K39" s="44">
        <v>3</v>
      </c>
      <c r="L39" s="44">
        <v>7</v>
      </c>
      <c r="M39" s="93">
        <v>26</v>
      </c>
      <c r="N39" s="93">
        <v>62</v>
      </c>
      <c r="O39" s="93">
        <v>1408</v>
      </c>
    </row>
    <row r="40" spans="1:15" ht="15" customHeight="1" x14ac:dyDescent="0.2">
      <c r="A40" s="3" t="s">
        <v>783</v>
      </c>
      <c r="B40" s="94">
        <v>0</v>
      </c>
      <c r="C40" s="94">
        <v>21</v>
      </c>
      <c r="D40" s="94">
        <v>0</v>
      </c>
      <c r="E40" s="94">
        <v>0</v>
      </c>
      <c r="F40" s="94">
        <v>0</v>
      </c>
      <c r="G40" s="94">
        <v>0</v>
      </c>
      <c r="H40" s="94">
        <v>0</v>
      </c>
      <c r="I40" s="94">
        <v>0</v>
      </c>
      <c r="J40" s="37">
        <v>0</v>
      </c>
      <c r="K40" s="94">
        <v>0</v>
      </c>
      <c r="L40" s="37">
        <v>0</v>
      </c>
      <c r="M40" s="94">
        <v>0</v>
      </c>
      <c r="N40" s="94">
        <v>0</v>
      </c>
      <c r="O40" s="94">
        <v>21</v>
      </c>
    </row>
    <row r="41" spans="1:15" ht="15" customHeight="1" x14ac:dyDescent="0.2">
      <c r="A41" s="13" t="s">
        <v>784</v>
      </c>
      <c r="B41" s="44">
        <v>227</v>
      </c>
      <c r="C41" s="44">
        <v>3126</v>
      </c>
      <c r="D41" s="44">
        <v>227</v>
      </c>
      <c r="E41" s="44">
        <v>148</v>
      </c>
      <c r="F41" s="44">
        <v>337</v>
      </c>
      <c r="G41" s="44">
        <v>95</v>
      </c>
      <c r="H41" s="44">
        <v>65</v>
      </c>
      <c r="I41" s="44">
        <v>264</v>
      </c>
      <c r="J41" s="44">
        <v>136</v>
      </c>
      <c r="K41" s="44">
        <v>18</v>
      </c>
      <c r="L41" s="44">
        <v>43</v>
      </c>
      <c r="M41" s="44">
        <v>138</v>
      </c>
      <c r="N41" s="44">
        <v>229</v>
      </c>
      <c r="O41" s="44">
        <v>3600</v>
      </c>
    </row>
    <row r="42" spans="1:15" ht="15" customHeight="1" x14ac:dyDescent="0.2">
      <c r="A42" s="3" t="s">
        <v>785</v>
      </c>
      <c r="B42" s="94">
        <v>0</v>
      </c>
      <c r="C42" s="94">
        <v>2443</v>
      </c>
      <c r="D42" s="94">
        <v>0</v>
      </c>
      <c r="E42" s="94">
        <v>1</v>
      </c>
      <c r="F42" s="94">
        <v>10</v>
      </c>
      <c r="G42" s="94">
        <v>4</v>
      </c>
      <c r="H42" s="94">
        <v>27</v>
      </c>
      <c r="I42" s="94">
        <v>49</v>
      </c>
      <c r="J42" s="37">
        <v>0</v>
      </c>
      <c r="K42" s="94">
        <v>4</v>
      </c>
      <c r="L42" s="94">
        <v>6</v>
      </c>
      <c r="M42" s="94">
        <v>13</v>
      </c>
      <c r="N42" s="94">
        <v>0</v>
      </c>
      <c r="O42" s="94">
        <v>2466</v>
      </c>
    </row>
    <row r="43" spans="1:15" ht="15" customHeight="1" x14ac:dyDescent="0.2">
      <c r="A43" s="13" t="s">
        <v>786</v>
      </c>
      <c r="B43" s="93">
        <v>175</v>
      </c>
      <c r="C43" s="93">
        <v>2414</v>
      </c>
      <c r="D43" s="93">
        <v>176</v>
      </c>
      <c r="E43" s="93">
        <v>82</v>
      </c>
      <c r="F43" s="93">
        <v>203</v>
      </c>
      <c r="G43" s="93">
        <v>117</v>
      </c>
      <c r="H43" s="93">
        <v>73</v>
      </c>
      <c r="I43" s="93">
        <v>67</v>
      </c>
      <c r="J43" s="93">
        <v>174</v>
      </c>
      <c r="K43" s="93">
        <v>20</v>
      </c>
      <c r="L43" s="93">
        <v>24</v>
      </c>
      <c r="M43" s="93">
        <v>161</v>
      </c>
      <c r="N43" s="93">
        <v>180</v>
      </c>
      <c r="O43" s="93">
        <v>2874</v>
      </c>
    </row>
    <row r="44" spans="1:15" ht="15" customHeight="1" x14ac:dyDescent="0.2">
      <c r="A44" s="3" t="s">
        <v>787</v>
      </c>
      <c r="B44" s="94">
        <v>3</v>
      </c>
      <c r="C44" s="94">
        <v>1</v>
      </c>
      <c r="D44" s="94">
        <v>3</v>
      </c>
      <c r="E44" s="94">
        <v>2</v>
      </c>
      <c r="F44" s="94">
        <v>3</v>
      </c>
      <c r="G44" s="94">
        <v>1</v>
      </c>
      <c r="H44" s="94">
        <v>0</v>
      </c>
      <c r="I44" s="94">
        <v>2</v>
      </c>
      <c r="J44" s="94">
        <v>2</v>
      </c>
      <c r="K44" s="94">
        <v>1</v>
      </c>
      <c r="L44" s="94">
        <v>0</v>
      </c>
      <c r="M44" s="94">
        <v>3</v>
      </c>
      <c r="N44" s="94">
        <v>3</v>
      </c>
      <c r="O44" s="94">
        <v>13</v>
      </c>
    </row>
    <row r="45" spans="1:15" ht="15" customHeight="1" x14ac:dyDescent="0.2">
      <c r="A45" s="13" t="s">
        <v>788</v>
      </c>
      <c r="B45" s="93">
        <v>4</v>
      </c>
      <c r="C45" s="93">
        <v>2</v>
      </c>
      <c r="D45" s="93">
        <v>4</v>
      </c>
      <c r="E45" s="93">
        <v>1</v>
      </c>
      <c r="F45" s="93">
        <v>5</v>
      </c>
      <c r="G45" s="93">
        <v>1</v>
      </c>
      <c r="H45" s="93">
        <v>1</v>
      </c>
      <c r="I45" s="93">
        <v>2</v>
      </c>
      <c r="J45" s="93">
        <v>4</v>
      </c>
      <c r="K45" s="93">
        <v>0</v>
      </c>
      <c r="L45" s="93">
        <v>0</v>
      </c>
      <c r="M45" s="93">
        <v>2</v>
      </c>
      <c r="N45" s="93">
        <v>4</v>
      </c>
      <c r="O45" s="93">
        <v>17</v>
      </c>
    </row>
    <row r="46" spans="1:15" ht="15" customHeight="1" x14ac:dyDescent="0.2">
      <c r="A46" s="3" t="s">
        <v>789</v>
      </c>
      <c r="B46" s="94">
        <v>2</v>
      </c>
      <c r="C46" s="94">
        <v>2</v>
      </c>
      <c r="D46" s="94">
        <v>2</v>
      </c>
      <c r="E46" s="94">
        <v>2</v>
      </c>
      <c r="F46" s="94">
        <v>2</v>
      </c>
      <c r="G46" s="94">
        <v>3</v>
      </c>
      <c r="H46" s="94">
        <v>0</v>
      </c>
      <c r="I46" s="94">
        <v>1</v>
      </c>
      <c r="J46" s="94">
        <v>1</v>
      </c>
      <c r="K46" s="94">
        <v>0</v>
      </c>
      <c r="L46" s="94">
        <v>0</v>
      </c>
      <c r="M46" s="94">
        <v>2</v>
      </c>
      <c r="N46" s="94">
        <v>2</v>
      </c>
      <c r="O46" s="94">
        <v>11</v>
      </c>
    </row>
    <row r="47" spans="1:15" ht="15" customHeight="1" x14ac:dyDescent="0.2">
      <c r="A47" s="13" t="s">
        <v>790</v>
      </c>
      <c r="B47" s="93">
        <v>0</v>
      </c>
      <c r="C47" s="93">
        <v>0</v>
      </c>
      <c r="D47" s="93">
        <v>0</v>
      </c>
      <c r="E47" s="93">
        <v>0</v>
      </c>
      <c r="F47" s="93">
        <v>0</v>
      </c>
      <c r="G47" s="93">
        <v>0</v>
      </c>
      <c r="H47" s="93">
        <v>0</v>
      </c>
      <c r="I47" s="93">
        <v>0</v>
      </c>
      <c r="J47" s="93">
        <v>1</v>
      </c>
      <c r="K47" s="93">
        <v>0</v>
      </c>
      <c r="L47" s="93">
        <v>0</v>
      </c>
      <c r="M47" s="93">
        <v>0</v>
      </c>
      <c r="N47" s="93">
        <v>0</v>
      </c>
      <c r="O47" s="93">
        <v>1</v>
      </c>
    </row>
    <row r="48" spans="1:15" ht="15" customHeight="1" x14ac:dyDescent="0.2">
      <c r="A48" s="3" t="s">
        <v>791</v>
      </c>
      <c r="B48" s="94">
        <v>0</v>
      </c>
      <c r="C48" s="94">
        <v>2018</v>
      </c>
      <c r="D48" s="94">
        <v>0</v>
      </c>
      <c r="E48" s="94">
        <v>0</v>
      </c>
      <c r="F48" s="94">
        <v>36</v>
      </c>
      <c r="G48" s="94">
        <v>15</v>
      </c>
      <c r="H48" s="94">
        <v>55</v>
      </c>
      <c r="I48" s="94">
        <v>111</v>
      </c>
      <c r="J48" s="94">
        <v>1</v>
      </c>
      <c r="K48" s="94">
        <v>8</v>
      </c>
      <c r="L48" s="94">
        <v>13</v>
      </c>
      <c r="M48" s="94">
        <v>32</v>
      </c>
      <c r="N48" s="94">
        <v>0</v>
      </c>
      <c r="O48" s="94">
        <v>12</v>
      </c>
    </row>
    <row r="49" spans="1:15" ht="15" customHeight="1" x14ac:dyDescent="0.2">
      <c r="A49" s="13" t="s">
        <v>800</v>
      </c>
      <c r="B49" s="93">
        <v>359</v>
      </c>
      <c r="C49" s="93">
        <v>4746</v>
      </c>
      <c r="D49" s="93">
        <v>359</v>
      </c>
      <c r="E49" s="93">
        <v>145</v>
      </c>
      <c r="F49" s="93">
        <v>362</v>
      </c>
      <c r="G49" s="93">
        <v>146</v>
      </c>
      <c r="H49" s="93">
        <v>139</v>
      </c>
      <c r="I49" s="93">
        <v>132</v>
      </c>
      <c r="J49" s="93">
        <v>170</v>
      </c>
      <c r="K49" s="93">
        <v>38</v>
      </c>
      <c r="L49" s="93">
        <v>37</v>
      </c>
      <c r="M49" s="93">
        <v>196</v>
      </c>
      <c r="N49" s="93">
        <v>361</v>
      </c>
      <c r="O49" s="93">
        <v>5304</v>
      </c>
    </row>
    <row r="50" spans="1:15" ht="15" customHeight="1" x14ac:dyDescent="0.2">
      <c r="A50" s="3" t="s">
        <v>792</v>
      </c>
      <c r="B50" s="115">
        <v>128</v>
      </c>
      <c r="C50" s="115">
        <v>2086</v>
      </c>
      <c r="D50" s="115">
        <v>128</v>
      </c>
      <c r="E50" s="115">
        <v>49</v>
      </c>
      <c r="F50" s="115">
        <v>134</v>
      </c>
      <c r="G50" s="115">
        <v>59</v>
      </c>
      <c r="H50" s="115">
        <v>58</v>
      </c>
      <c r="I50" s="115">
        <v>41</v>
      </c>
      <c r="J50" s="115">
        <v>74</v>
      </c>
      <c r="K50" s="115">
        <v>1</v>
      </c>
      <c r="L50" s="115">
        <v>5</v>
      </c>
      <c r="M50" s="115">
        <v>72</v>
      </c>
      <c r="N50" s="115">
        <v>128</v>
      </c>
      <c r="O50" s="115">
        <v>2282</v>
      </c>
    </row>
    <row r="51" spans="1:15" ht="15" customHeight="1" x14ac:dyDescent="0.2">
      <c r="A51" s="13" t="s">
        <v>793</v>
      </c>
      <c r="B51" s="93">
        <v>74</v>
      </c>
      <c r="C51" s="93">
        <v>1139</v>
      </c>
      <c r="D51" s="93">
        <v>70</v>
      </c>
      <c r="E51" s="93">
        <v>54</v>
      </c>
      <c r="F51" s="93">
        <v>76</v>
      </c>
      <c r="G51" s="93">
        <v>39</v>
      </c>
      <c r="H51" s="93">
        <v>58</v>
      </c>
      <c r="I51" s="93">
        <v>28</v>
      </c>
      <c r="J51" s="93">
        <v>65</v>
      </c>
      <c r="K51" s="93">
        <v>4</v>
      </c>
      <c r="L51" s="93">
        <v>1</v>
      </c>
      <c r="M51" s="93">
        <v>30</v>
      </c>
      <c r="N51" s="93">
        <v>71</v>
      </c>
      <c r="O51" s="93">
        <v>1287</v>
      </c>
    </row>
    <row r="52" spans="1:15" ht="15" customHeight="1" x14ac:dyDescent="0.2">
      <c r="A52" s="3" t="s">
        <v>794</v>
      </c>
      <c r="B52" s="94">
        <v>130</v>
      </c>
      <c r="C52" s="94">
        <v>1172</v>
      </c>
      <c r="D52" s="94">
        <v>130</v>
      </c>
      <c r="E52" s="94">
        <v>90</v>
      </c>
      <c r="F52" s="94">
        <v>132</v>
      </c>
      <c r="G52" s="94">
        <v>49</v>
      </c>
      <c r="H52" s="94">
        <v>39</v>
      </c>
      <c r="I52" s="94">
        <v>43</v>
      </c>
      <c r="J52" s="94">
        <v>73</v>
      </c>
      <c r="K52" s="94">
        <v>3</v>
      </c>
      <c r="L52" s="94">
        <v>11</v>
      </c>
      <c r="M52" s="94">
        <v>42</v>
      </c>
      <c r="N52" s="94">
        <v>130</v>
      </c>
      <c r="O52" s="94">
        <v>1368</v>
      </c>
    </row>
    <row r="53" spans="1:15" ht="15" customHeight="1" x14ac:dyDescent="0.2">
      <c r="A53" s="15" t="s">
        <v>795</v>
      </c>
      <c r="B53" s="93">
        <v>42</v>
      </c>
      <c r="C53" s="93">
        <v>693</v>
      </c>
      <c r="D53" s="93">
        <v>44</v>
      </c>
      <c r="E53" s="93">
        <v>28</v>
      </c>
      <c r="F53" s="93">
        <v>47</v>
      </c>
      <c r="G53" s="93">
        <v>20</v>
      </c>
      <c r="H53" s="93">
        <v>12</v>
      </c>
      <c r="I53" s="93">
        <v>31</v>
      </c>
      <c r="J53" s="93">
        <v>31</v>
      </c>
      <c r="K53" s="93">
        <v>2</v>
      </c>
      <c r="L53" s="93">
        <v>0</v>
      </c>
      <c r="M53" s="93">
        <v>29</v>
      </c>
      <c r="N53" s="93">
        <v>42</v>
      </c>
      <c r="O53" s="93">
        <v>780</v>
      </c>
    </row>
    <row r="54" spans="1:15" ht="15" customHeight="1" x14ac:dyDescent="0.2">
      <c r="A54" s="3" t="s">
        <v>796</v>
      </c>
      <c r="B54" s="94">
        <v>20</v>
      </c>
      <c r="C54" s="94">
        <v>186</v>
      </c>
      <c r="D54" s="94">
        <v>20</v>
      </c>
      <c r="E54" s="94">
        <v>14</v>
      </c>
      <c r="F54" s="94">
        <v>20</v>
      </c>
      <c r="G54" s="94">
        <v>9</v>
      </c>
      <c r="H54" s="94">
        <v>16</v>
      </c>
      <c r="I54" s="94">
        <v>6</v>
      </c>
      <c r="J54" s="94">
        <v>16</v>
      </c>
      <c r="K54" s="94">
        <v>0</v>
      </c>
      <c r="L54" s="94">
        <v>2</v>
      </c>
      <c r="M54" s="94">
        <v>10</v>
      </c>
      <c r="N54" s="94">
        <v>24</v>
      </c>
      <c r="O54" s="94">
        <v>229</v>
      </c>
    </row>
    <row r="55" spans="1:15" ht="15" customHeight="1" x14ac:dyDescent="0.2">
      <c r="A55" s="13" t="s">
        <v>797</v>
      </c>
      <c r="B55" s="93">
        <v>22</v>
      </c>
      <c r="C55" s="93">
        <v>376</v>
      </c>
      <c r="D55" s="93">
        <v>22</v>
      </c>
      <c r="E55" s="93">
        <v>14</v>
      </c>
      <c r="F55" s="93">
        <v>22</v>
      </c>
      <c r="G55" s="93">
        <v>9</v>
      </c>
      <c r="H55" s="93">
        <v>4</v>
      </c>
      <c r="I55" s="93">
        <v>4</v>
      </c>
      <c r="J55" s="93">
        <v>17</v>
      </c>
      <c r="K55" s="93">
        <v>1</v>
      </c>
      <c r="L55" s="93">
        <v>1</v>
      </c>
      <c r="M55" s="93">
        <v>13</v>
      </c>
      <c r="N55" s="93">
        <v>22</v>
      </c>
      <c r="O55" s="93">
        <v>406</v>
      </c>
    </row>
    <row r="56" spans="1:15" ht="15" customHeight="1" x14ac:dyDescent="0.2">
      <c r="A56" s="3" t="s">
        <v>798</v>
      </c>
      <c r="B56" s="94">
        <v>18</v>
      </c>
      <c r="C56" s="94">
        <v>283</v>
      </c>
      <c r="D56" s="94">
        <v>18</v>
      </c>
      <c r="E56" s="94">
        <v>9</v>
      </c>
      <c r="F56" s="94">
        <v>15</v>
      </c>
      <c r="G56" s="94">
        <v>6</v>
      </c>
      <c r="H56" s="94">
        <v>16</v>
      </c>
      <c r="I56" s="94">
        <v>14</v>
      </c>
      <c r="J56" s="94">
        <v>15</v>
      </c>
      <c r="K56" s="94">
        <v>0</v>
      </c>
      <c r="L56" s="94">
        <v>0</v>
      </c>
      <c r="M56" s="94">
        <v>12</v>
      </c>
      <c r="N56" s="94">
        <v>18</v>
      </c>
      <c r="O56" s="94">
        <v>325</v>
      </c>
    </row>
    <row r="57" spans="1:15" ht="15" customHeight="1" x14ac:dyDescent="0.2">
      <c r="A57" s="13" t="s">
        <v>799</v>
      </c>
      <c r="B57" s="93">
        <v>7</v>
      </c>
      <c r="C57" s="93">
        <v>148</v>
      </c>
      <c r="D57" s="93">
        <v>7</v>
      </c>
      <c r="E57" s="93">
        <v>7</v>
      </c>
      <c r="F57" s="93">
        <v>7</v>
      </c>
      <c r="G57" s="93">
        <v>5</v>
      </c>
      <c r="H57" s="93">
        <v>13</v>
      </c>
      <c r="I57" s="93">
        <v>7</v>
      </c>
      <c r="J57" s="93">
        <v>11</v>
      </c>
      <c r="K57" s="93">
        <v>0</v>
      </c>
      <c r="L57" s="93">
        <v>0</v>
      </c>
      <c r="M57" s="93">
        <v>5</v>
      </c>
      <c r="N57" s="93">
        <v>7</v>
      </c>
      <c r="O57" s="93">
        <v>180</v>
      </c>
    </row>
    <row r="58" spans="1:15" ht="15" customHeight="1" x14ac:dyDescent="0.2">
      <c r="A58" s="3" t="s">
        <v>801</v>
      </c>
      <c r="B58" s="94">
        <v>52</v>
      </c>
      <c r="C58" s="94">
        <v>1652</v>
      </c>
      <c r="D58" s="94">
        <v>52</v>
      </c>
      <c r="E58" s="94">
        <v>38</v>
      </c>
      <c r="F58" s="94">
        <v>108</v>
      </c>
      <c r="G58" s="94">
        <v>33</v>
      </c>
      <c r="H58" s="94">
        <v>45</v>
      </c>
      <c r="I58" s="94">
        <v>163</v>
      </c>
      <c r="J58" s="94">
        <v>41</v>
      </c>
      <c r="K58" s="94">
        <v>5</v>
      </c>
      <c r="L58" s="94">
        <v>18</v>
      </c>
      <c r="M58" s="94">
        <v>64</v>
      </c>
      <c r="N58" s="94">
        <v>55</v>
      </c>
      <c r="O58" s="94">
        <v>1898</v>
      </c>
    </row>
    <row r="59" spans="1:15" ht="15" customHeight="1" x14ac:dyDescent="0.2">
      <c r="A59" s="13" t="s">
        <v>802</v>
      </c>
      <c r="B59" s="93">
        <v>22</v>
      </c>
      <c r="C59" s="93">
        <v>478</v>
      </c>
      <c r="D59" s="93">
        <v>17</v>
      </c>
      <c r="E59" s="93">
        <v>12</v>
      </c>
      <c r="F59" s="93">
        <v>23</v>
      </c>
      <c r="G59" s="93">
        <v>16</v>
      </c>
      <c r="H59" s="93">
        <v>8</v>
      </c>
      <c r="I59" s="93">
        <v>11</v>
      </c>
      <c r="J59" s="93">
        <v>11</v>
      </c>
      <c r="K59" s="93">
        <v>0</v>
      </c>
      <c r="L59" s="93">
        <v>4</v>
      </c>
      <c r="M59" s="93">
        <v>11</v>
      </c>
      <c r="N59" s="93">
        <v>17</v>
      </c>
      <c r="O59" s="93">
        <v>506</v>
      </c>
    </row>
    <row r="60" spans="1:15" ht="15" customHeight="1" x14ac:dyDescent="0.2">
      <c r="A60" s="3" t="s">
        <v>1148</v>
      </c>
      <c r="B60" s="94">
        <v>19</v>
      </c>
      <c r="C60" s="94">
        <v>78</v>
      </c>
      <c r="D60" s="94">
        <v>19</v>
      </c>
      <c r="E60" s="94">
        <v>12</v>
      </c>
      <c r="F60" s="94">
        <v>17</v>
      </c>
      <c r="G60" s="94">
        <v>14</v>
      </c>
      <c r="H60" s="94">
        <v>6</v>
      </c>
      <c r="I60" s="94">
        <v>21</v>
      </c>
      <c r="J60" s="94">
        <v>29</v>
      </c>
      <c r="K60" s="94">
        <v>0</v>
      </c>
      <c r="L60" s="94">
        <v>1</v>
      </c>
      <c r="M60" s="94">
        <v>20</v>
      </c>
      <c r="N60" s="94">
        <v>19</v>
      </c>
      <c r="O60" s="94">
        <v>145</v>
      </c>
    </row>
    <row r="61" spans="1:15" ht="15" customHeight="1" x14ac:dyDescent="0.2">
      <c r="A61" s="49" t="s">
        <v>202</v>
      </c>
      <c r="B61" s="188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</row>
    <row r="62" spans="1:15" ht="15" customHeight="1" x14ac:dyDescent="0.2">
      <c r="A62" s="3" t="s">
        <v>416</v>
      </c>
      <c r="B62" s="94">
        <v>115</v>
      </c>
      <c r="C62" s="94">
        <v>3245</v>
      </c>
      <c r="D62" s="94">
        <v>478</v>
      </c>
      <c r="E62" s="94">
        <v>3</v>
      </c>
      <c r="F62" s="94">
        <v>407</v>
      </c>
      <c r="G62" s="94">
        <v>117</v>
      </c>
      <c r="H62" s="94">
        <v>326</v>
      </c>
      <c r="I62" s="94">
        <v>33</v>
      </c>
      <c r="J62" s="94">
        <v>54</v>
      </c>
      <c r="K62" s="94">
        <v>269</v>
      </c>
      <c r="L62" s="94">
        <v>565</v>
      </c>
      <c r="M62" s="94">
        <v>206</v>
      </c>
      <c r="N62" s="94">
        <v>112</v>
      </c>
      <c r="O62" s="94">
        <v>3710</v>
      </c>
    </row>
    <row r="63" spans="1:15" ht="15" customHeight="1" x14ac:dyDescent="0.2">
      <c r="A63" s="13" t="s">
        <v>413</v>
      </c>
      <c r="B63" s="93">
        <v>2</v>
      </c>
      <c r="C63" s="93">
        <v>583</v>
      </c>
      <c r="D63" s="93">
        <v>23</v>
      </c>
      <c r="E63" s="93">
        <v>0</v>
      </c>
      <c r="F63" s="93">
        <v>10</v>
      </c>
      <c r="G63" s="93">
        <v>11</v>
      </c>
      <c r="H63" s="93">
        <v>21</v>
      </c>
      <c r="I63" s="93">
        <v>3</v>
      </c>
      <c r="J63" s="44">
        <v>2</v>
      </c>
      <c r="K63" s="93">
        <v>15</v>
      </c>
      <c r="L63" s="93">
        <v>29</v>
      </c>
      <c r="M63" s="93">
        <v>13</v>
      </c>
      <c r="N63" s="93">
        <v>4</v>
      </c>
      <c r="O63" s="93">
        <v>606</v>
      </c>
    </row>
    <row r="64" spans="1:15" ht="15" customHeight="1" x14ac:dyDescent="0.2">
      <c r="A64" s="3" t="s">
        <v>414</v>
      </c>
      <c r="B64" s="94">
        <v>0</v>
      </c>
      <c r="C64" s="94">
        <v>935</v>
      </c>
      <c r="D64" s="94">
        <v>223</v>
      </c>
      <c r="E64" s="94">
        <v>22</v>
      </c>
      <c r="F64" s="94">
        <v>484</v>
      </c>
      <c r="G64" s="94">
        <v>61</v>
      </c>
      <c r="H64" s="94">
        <v>392</v>
      </c>
      <c r="I64" s="94">
        <v>0</v>
      </c>
      <c r="J64" s="94">
        <v>32</v>
      </c>
      <c r="K64" s="94">
        <v>330</v>
      </c>
      <c r="L64" s="94">
        <v>875</v>
      </c>
      <c r="M64" s="94">
        <v>322</v>
      </c>
      <c r="N64" s="94">
        <v>19</v>
      </c>
      <c r="O64" s="94">
        <v>1681</v>
      </c>
    </row>
    <row r="65" spans="1:15" ht="15" customHeight="1" x14ac:dyDescent="0.2">
      <c r="A65" s="13" t="s">
        <v>804</v>
      </c>
      <c r="B65" s="93">
        <v>53</v>
      </c>
      <c r="C65" s="93">
        <v>356</v>
      </c>
      <c r="D65" s="93">
        <v>267</v>
      </c>
      <c r="E65" s="93">
        <v>6</v>
      </c>
      <c r="F65" s="93">
        <v>384</v>
      </c>
      <c r="G65" s="93">
        <v>83</v>
      </c>
      <c r="H65" s="93">
        <v>137</v>
      </c>
      <c r="I65" s="93">
        <v>52</v>
      </c>
      <c r="J65" s="93">
        <v>19</v>
      </c>
      <c r="K65" s="93">
        <v>121</v>
      </c>
      <c r="L65" s="93">
        <v>190</v>
      </c>
      <c r="M65" s="93">
        <v>179</v>
      </c>
      <c r="N65" s="93">
        <v>160</v>
      </c>
      <c r="O65" s="93">
        <v>1175</v>
      </c>
    </row>
    <row r="66" spans="1:15" ht="15" customHeight="1" x14ac:dyDescent="0.2">
      <c r="A66" s="3" t="s">
        <v>411</v>
      </c>
      <c r="B66" s="94">
        <v>8</v>
      </c>
      <c r="C66" s="94">
        <v>2417</v>
      </c>
      <c r="D66" s="94">
        <v>439</v>
      </c>
      <c r="E66" s="94">
        <v>178</v>
      </c>
      <c r="F66" s="94">
        <v>663</v>
      </c>
      <c r="G66" s="94">
        <v>134</v>
      </c>
      <c r="H66" s="94">
        <v>41</v>
      </c>
      <c r="I66" s="94">
        <v>237</v>
      </c>
      <c r="J66" s="94">
        <v>40</v>
      </c>
      <c r="K66" s="94">
        <v>316</v>
      </c>
      <c r="L66" s="94">
        <v>182</v>
      </c>
      <c r="M66" s="94">
        <v>23</v>
      </c>
      <c r="N66" s="94">
        <v>13</v>
      </c>
      <c r="O66" s="94">
        <v>3315</v>
      </c>
    </row>
    <row r="67" spans="1:15" ht="15" customHeight="1" x14ac:dyDescent="0.2">
      <c r="A67" s="13" t="s">
        <v>412</v>
      </c>
      <c r="B67" s="93">
        <v>1</v>
      </c>
      <c r="C67" s="93">
        <v>379</v>
      </c>
      <c r="D67" s="93">
        <v>52</v>
      </c>
      <c r="E67" s="93">
        <v>0</v>
      </c>
      <c r="F67" s="93">
        <v>50</v>
      </c>
      <c r="G67" s="93">
        <v>8</v>
      </c>
      <c r="H67" s="93">
        <v>6</v>
      </c>
      <c r="I67" s="93">
        <v>33</v>
      </c>
      <c r="J67" s="93">
        <v>4</v>
      </c>
      <c r="K67" s="93">
        <v>44</v>
      </c>
      <c r="L67" s="93">
        <v>137</v>
      </c>
      <c r="M67" s="93">
        <v>52</v>
      </c>
      <c r="N67" s="93">
        <v>5</v>
      </c>
      <c r="O67" s="93">
        <v>607</v>
      </c>
    </row>
    <row r="68" spans="1:15" ht="15" customHeight="1" x14ac:dyDescent="0.2">
      <c r="A68" s="3" t="s">
        <v>415</v>
      </c>
      <c r="B68" s="94">
        <v>0</v>
      </c>
      <c r="C68" s="94">
        <v>286</v>
      </c>
      <c r="D68" s="94">
        <v>0</v>
      </c>
      <c r="E68" s="94">
        <v>0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4">
        <v>0</v>
      </c>
      <c r="L68" s="94">
        <v>1</v>
      </c>
      <c r="M68" s="94">
        <v>0</v>
      </c>
      <c r="N68" s="94">
        <v>0</v>
      </c>
      <c r="O68" s="94">
        <v>278</v>
      </c>
    </row>
    <row r="69" spans="1:15" ht="15" customHeight="1" x14ac:dyDescent="0.2">
      <c r="A69" s="13" t="s">
        <v>805</v>
      </c>
      <c r="B69" s="93">
        <v>0</v>
      </c>
      <c r="C69" s="93">
        <v>285</v>
      </c>
      <c r="D69" s="93">
        <v>0</v>
      </c>
      <c r="E69" s="93">
        <v>0</v>
      </c>
      <c r="F69" s="93">
        <v>0</v>
      </c>
      <c r="G69" s="93">
        <v>6</v>
      </c>
      <c r="H69" s="93">
        <v>85</v>
      </c>
      <c r="I69" s="93">
        <v>0</v>
      </c>
      <c r="J69" s="93">
        <v>0</v>
      </c>
      <c r="K69" s="93">
        <v>532</v>
      </c>
      <c r="L69" s="93">
        <v>102</v>
      </c>
      <c r="M69" s="93">
        <v>0</v>
      </c>
      <c r="N69" s="93">
        <v>164</v>
      </c>
      <c r="O69" s="93">
        <v>951</v>
      </c>
    </row>
    <row r="70" spans="1:15" ht="15" customHeight="1" x14ac:dyDescent="0.2">
      <c r="A70" s="3" t="s">
        <v>199</v>
      </c>
      <c r="B70" s="94">
        <v>1039</v>
      </c>
      <c r="C70" s="94">
        <v>614</v>
      </c>
      <c r="D70" s="94">
        <v>1039</v>
      </c>
      <c r="E70" s="94">
        <v>504</v>
      </c>
      <c r="F70" s="94">
        <v>1036</v>
      </c>
      <c r="G70" s="94">
        <v>349</v>
      </c>
      <c r="H70" s="94">
        <v>18</v>
      </c>
      <c r="I70" s="94">
        <v>427</v>
      </c>
      <c r="J70" s="94">
        <v>394</v>
      </c>
      <c r="K70" s="94">
        <v>9</v>
      </c>
      <c r="L70" s="94">
        <v>10</v>
      </c>
      <c r="M70" s="94">
        <v>542</v>
      </c>
      <c r="N70" s="94">
        <v>1040</v>
      </c>
      <c r="O70" s="94">
        <v>2202</v>
      </c>
    </row>
    <row r="71" spans="1:15" ht="15" customHeight="1" x14ac:dyDescent="0.2">
      <c r="A71" s="13" t="s">
        <v>210</v>
      </c>
      <c r="B71" s="93">
        <v>173</v>
      </c>
      <c r="C71" s="93">
        <v>2324</v>
      </c>
      <c r="D71" s="93">
        <v>173</v>
      </c>
      <c r="E71" s="93">
        <v>82</v>
      </c>
      <c r="F71" s="93">
        <v>208</v>
      </c>
      <c r="G71" s="93">
        <v>88</v>
      </c>
      <c r="H71" s="93">
        <v>118</v>
      </c>
      <c r="I71" s="93">
        <v>260</v>
      </c>
      <c r="J71" s="93">
        <v>110</v>
      </c>
      <c r="K71" s="93">
        <v>21</v>
      </c>
      <c r="L71" s="93">
        <v>19</v>
      </c>
      <c r="M71" s="93">
        <v>278</v>
      </c>
      <c r="N71" s="93">
        <v>173</v>
      </c>
      <c r="O71" s="93">
        <v>2949</v>
      </c>
    </row>
    <row r="72" spans="1:15" ht="15" customHeight="1" x14ac:dyDescent="0.2">
      <c r="A72" s="3" t="s">
        <v>143</v>
      </c>
      <c r="B72" s="94">
        <v>429</v>
      </c>
      <c r="C72" s="94">
        <v>1299</v>
      </c>
      <c r="D72" s="94">
        <v>433</v>
      </c>
      <c r="E72" s="94">
        <v>208</v>
      </c>
      <c r="F72" s="94">
        <v>440</v>
      </c>
      <c r="G72" s="94">
        <v>161</v>
      </c>
      <c r="H72" s="94">
        <v>233</v>
      </c>
      <c r="I72" s="94">
        <v>332</v>
      </c>
      <c r="J72" s="94">
        <v>171</v>
      </c>
      <c r="K72" s="94">
        <v>14</v>
      </c>
      <c r="L72" s="94">
        <v>18</v>
      </c>
      <c r="M72" s="94">
        <v>394</v>
      </c>
      <c r="N72" s="94">
        <v>431</v>
      </c>
      <c r="O72" s="94">
        <v>2129</v>
      </c>
    </row>
    <row r="73" spans="1:15" ht="15" customHeight="1" x14ac:dyDescent="0.2">
      <c r="A73" s="13" t="s">
        <v>142</v>
      </c>
      <c r="B73" s="93">
        <v>1092</v>
      </c>
      <c r="C73" s="93">
        <v>88</v>
      </c>
      <c r="D73" s="93">
        <v>1092</v>
      </c>
      <c r="E73" s="93">
        <v>435</v>
      </c>
      <c r="F73" s="93">
        <v>1091</v>
      </c>
      <c r="G73" s="93">
        <v>340</v>
      </c>
      <c r="H73" s="93">
        <v>350</v>
      </c>
      <c r="I73" s="93">
        <v>248</v>
      </c>
      <c r="J73" s="93">
        <v>369</v>
      </c>
      <c r="K73" s="93">
        <v>1</v>
      </c>
      <c r="L73" s="93">
        <v>1</v>
      </c>
      <c r="M73" s="93">
        <v>184</v>
      </c>
      <c r="N73" s="93">
        <v>1092</v>
      </c>
      <c r="O73" s="93">
        <v>1551</v>
      </c>
    </row>
    <row r="74" spans="1:15" ht="15" customHeight="1" x14ac:dyDescent="0.2">
      <c r="A74" s="3" t="s">
        <v>75</v>
      </c>
      <c r="B74" s="94">
        <v>366</v>
      </c>
      <c r="C74" s="94">
        <v>594</v>
      </c>
      <c r="D74" s="94">
        <v>365</v>
      </c>
      <c r="E74" s="94">
        <v>132</v>
      </c>
      <c r="F74" s="94">
        <v>376</v>
      </c>
      <c r="G74" s="94">
        <v>143</v>
      </c>
      <c r="H74" s="94">
        <v>63</v>
      </c>
      <c r="I74" s="94">
        <v>286</v>
      </c>
      <c r="J74" s="94">
        <v>184</v>
      </c>
      <c r="K74" s="94">
        <v>20</v>
      </c>
      <c r="L74" s="94">
        <v>32</v>
      </c>
      <c r="M74" s="94">
        <v>270</v>
      </c>
      <c r="N74" s="94">
        <v>364</v>
      </c>
      <c r="O74" s="94">
        <v>1207</v>
      </c>
    </row>
    <row r="75" spans="1:15" ht="15" customHeight="1" x14ac:dyDescent="0.2">
      <c r="A75" s="13" t="s">
        <v>410</v>
      </c>
      <c r="B75" s="93">
        <v>267</v>
      </c>
      <c r="C75" s="93">
        <v>53</v>
      </c>
      <c r="D75" s="93">
        <v>268</v>
      </c>
      <c r="E75" s="93">
        <v>97</v>
      </c>
      <c r="F75" s="93">
        <v>269</v>
      </c>
      <c r="G75" s="93">
        <v>126</v>
      </c>
      <c r="H75" s="93">
        <v>66</v>
      </c>
      <c r="I75" s="93">
        <v>120</v>
      </c>
      <c r="J75" s="93">
        <v>128</v>
      </c>
      <c r="K75" s="93">
        <v>0</v>
      </c>
      <c r="L75" s="93">
        <v>2</v>
      </c>
      <c r="M75" s="93">
        <v>105</v>
      </c>
      <c r="N75" s="93">
        <v>267</v>
      </c>
      <c r="O75" s="93">
        <v>539</v>
      </c>
    </row>
    <row r="76" spans="1:15" ht="15" customHeight="1" x14ac:dyDescent="0.2">
      <c r="A76" s="3" t="s">
        <v>751</v>
      </c>
      <c r="B76" s="94">
        <v>313</v>
      </c>
      <c r="C76" s="94">
        <v>91</v>
      </c>
      <c r="D76" s="94">
        <v>313</v>
      </c>
      <c r="E76" s="94">
        <v>159</v>
      </c>
      <c r="F76" s="94">
        <v>313</v>
      </c>
      <c r="G76" s="94">
        <v>94</v>
      </c>
      <c r="H76" s="94">
        <v>54</v>
      </c>
      <c r="I76" s="94">
        <v>176</v>
      </c>
      <c r="J76" s="94">
        <v>89</v>
      </c>
      <c r="K76" s="94">
        <v>5</v>
      </c>
      <c r="L76" s="94">
        <v>1</v>
      </c>
      <c r="M76" s="94">
        <v>177</v>
      </c>
      <c r="N76" s="94">
        <v>313</v>
      </c>
      <c r="O76" s="94">
        <v>643</v>
      </c>
    </row>
    <row r="77" spans="1:15" ht="15" customHeight="1" x14ac:dyDescent="0.2">
      <c r="A77" s="13" t="s">
        <v>409</v>
      </c>
      <c r="B77" s="93">
        <v>0</v>
      </c>
      <c r="C77" s="93">
        <v>1254</v>
      </c>
      <c r="D77" s="93">
        <v>0</v>
      </c>
      <c r="E77" s="93">
        <v>1</v>
      </c>
      <c r="F77" s="93">
        <v>28</v>
      </c>
      <c r="G77" s="93">
        <v>1</v>
      </c>
      <c r="H77" s="93">
        <v>17</v>
      </c>
      <c r="I77" s="93">
        <v>19</v>
      </c>
      <c r="J77" s="93">
        <v>2</v>
      </c>
      <c r="K77" s="93">
        <v>2</v>
      </c>
      <c r="L77" s="93">
        <v>0</v>
      </c>
      <c r="M77" s="93">
        <v>14</v>
      </c>
      <c r="N77" s="93">
        <v>0</v>
      </c>
      <c r="O77" s="93">
        <v>1268</v>
      </c>
    </row>
    <row r="78" spans="1:15" ht="15" customHeight="1" x14ac:dyDescent="0.2">
      <c r="A78" s="3" t="s">
        <v>937</v>
      </c>
      <c r="B78" s="94">
        <v>80</v>
      </c>
      <c r="C78" s="94">
        <v>82</v>
      </c>
      <c r="D78" s="94">
        <v>80</v>
      </c>
      <c r="E78" s="94">
        <v>28</v>
      </c>
      <c r="F78" s="94">
        <v>80</v>
      </c>
      <c r="G78" s="94">
        <v>27</v>
      </c>
      <c r="H78" s="94">
        <v>2</v>
      </c>
      <c r="I78" s="94">
        <v>45</v>
      </c>
      <c r="J78" s="94">
        <v>26</v>
      </c>
      <c r="K78" s="94">
        <v>3</v>
      </c>
      <c r="L78" s="94">
        <v>0</v>
      </c>
      <c r="M78" s="94">
        <v>55</v>
      </c>
      <c r="N78" s="94">
        <v>80</v>
      </c>
      <c r="O78" s="94">
        <v>202</v>
      </c>
    </row>
    <row r="79" spans="1:15" ht="15" customHeight="1" x14ac:dyDescent="0.2">
      <c r="A79" s="13" t="s">
        <v>939</v>
      </c>
      <c r="B79" s="93">
        <v>142</v>
      </c>
      <c r="C79" s="93">
        <v>68</v>
      </c>
      <c r="D79" s="93">
        <v>142</v>
      </c>
      <c r="E79" s="93">
        <v>74</v>
      </c>
      <c r="F79" s="93">
        <v>144</v>
      </c>
      <c r="G79" s="93">
        <v>103</v>
      </c>
      <c r="H79" s="93">
        <v>4</v>
      </c>
      <c r="I79" s="93">
        <v>43</v>
      </c>
      <c r="J79" s="93">
        <v>117</v>
      </c>
      <c r="K79" s="93">
        <v>6</v>
      </c>
      <c r="L79" s="93">
        <v>0</v>
      </c>
      <c r="M79" s="93">
        <v>71</v>
      </c>
      <c r="N79" s="93">
        <v>143</v>
      </c>
      <c r="O79" s="93">
        <v>300</v>
      </c>
    </row>
    <row r="80" spans="1:15" ht="15" customHeight="1" x14ac:dyDescent="0.2">
      <c r="A80" s="3" t="s">
        <v>932</v>
      </c>
      <c r="B80" s="94">
        <v>0</v>
      </c>
      <c r="C80" s="94">
        <v>12664</v>
      </c>
      <c r="D80" s="94">
        <v>0</v>
      </c>
      <c r="E80" s="94">
        <v>7</v>
      </c>
      <c r="F80" s="94">
        <v>33</v>
      </c>
      <c r="G80" s="94">
        <v>323</v>
      </c>
      <c r="H80" s="94">
        <v>347</v>
      </c>
      <c r="I80" s="94">
        <v>0</v>
      </c>
      <c r="J80" s="94">
        <v>58</v>
      </c>
      <c r="K80" s="94">
        <v>318</v>
      </c>
      <c r="L80" s="94">
        <v>796</v>
      </c>
      <c r="M80" s="94">
        <v>14</v>
      </c>
      <c r="N80" s="94">
        <v>0</v>
      </c>
      <c r="O80" s="94">
        <v>13589</v>
      </c>
    </row>
    <row r="81" spans="1:15" ht="15" customHeight="1" x14ac:dyDescent="0.2">
      <c r="A81" s="13" t="s">
        <v>1149</v>
      </c>
      <c r="B81" s="93">
        <v>0</v>
      </c>
      <c r="C81" s="93">
        <v>1571</v>
      </c>
      <c r="D81" s="93">
        <v>0</v>
      </c>
      <c r="E81" s="93">
        <v>0</v>
      </c>
      <c r="F81" s="93">
        <v>0</v>
      </c>
      <c r="G81" s="93">
        <v>0</v>
      </c>
      <c r="H81" s="93">
        <v>0</v>
      </c>
      <c r="I81" s="93">
        <v>0</v>
      </c>
      <c r="J81" s="93">
        <v>0</v>
      </c>
      <c r="K81" s="93">
        <v>0</v>
      </c>
      <c r="L81" s="93">
        <v>0</v>
      </c>
      <c r="M81" s="93">
        <v>0</v>
      </c>
      <c r="N81" s="93">
        <v>0</v>
      </c>
      <c r="O81" s="93">
        <v>1531</v>
      </c>
    </row>
    <row r="82" spans="1:15" ht="15" customHeight="1" x14ac:dyDescent="0.2">
      <c r="A82" s="3" t="s">
        <v>933</v>
      </c>
      <c r="B82" s="94">
        <v>65</v>
      </c>
      <c r="C82" s="94">
        <v>5068</v>
      </c>
      <c r="D82" s="94">
        <v>387</v>
      </c>
      <c r="E82" s="94">
        <v>34</v>
      </c>
      <c r="F82" s="94">
        <v>282</v>
      </c>
      <c r="G82" s="94">
        <v>36</v>
      </c>
      <c r="H82" s="94">
        <v>406</v>
      </c>
      <c r="I82" s="94">
        <v>328</v>
      </c>
      <c r="J82" s="94">
        <v>41</v>
      </c>
      <c r="K82" s="94">
        <v>673</v>
      </c>
      <c r="L82" s="94">
        <v>732</v>
      </c>
      <c r="M82" s="94">
        <v>299</v>
      </c>
      <c r="N82" s="94">
        <v>126</v>
      </c>
      <c r="O82" s="94">
        <v>6315</v>
      </c>
    </row>
    <row r="83" spans="1:15" x14ac:dyDescent="0.2">
      <c r="A83" s="22" t="s">
        <v>586</v>
      </c>
    </row>
  </sheetData>
  <phoneticPr fontId="0" type="noConversion"/>
  <pageMargins left="0.39370078740157477" right="0.39370078740157477" top="0.59055118110236215" bottom="0.59055118110236215" header="0" footer="0"/>
  <pageSetup paperSize="9" scale="5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1:G55"/>
  <sheetViews>
    <sheetView zoomScaleNormal="100" workbookViewId="0"/>
  </sheetViews>
  <sheetFormatPr baseColWidth="10" defaultColWidth="11.42578125" defaultRowHeight="12.75" x14ac:dyDescent="0.2"/>
  <cols>
    <col min="1" max="1" width="39.85546875" style="4" customWidth="1"/>
    <col min="2" max="2" width="11.42578125" style="20" customWidth="1"/>
    <col min="3" max="3" width="11.42578125" style="4" customWidth="1"/>
    <col min="4" max="6" width="11.42578125" style="20" customWidth="1"/>
    <col min="7" max="7" width="11.42578125" style="4" customWidth="1"/>
    <col min="8" max="16384" width="11.42578125" style="4"/>
  </cols>
  <sheetData>
    <row r="1" spans="1:7" ht="15.75" customHeight="1" x14ac:dyDescent="0.2">
      <c r="A1" s="18" t="s">
        <v>1104</v>
      </c>
    </row>
    <row r="3" spans="1:7" ht="43.15" customHeight="1" x14ac:dyDescent="0.2">
      <c r="A3" s="10"/>
      <c r="B3" s="12" t="s">
        <v>49</v>
      </c>
      <c r="C3" s="12" t="s">
        <v>41</v>
      </c>
      <c r="D3" s="46" t="s">
        <v>51</v>
      </c>
      <c r="E3" s="12" t="s">
        <v>743</v>
      </c>
      <c r="F3" s="12" t="s">
        <v>48</v>
      </c>
      <c r="G3" s="12" t="s">
        <v>35</v>
      </c>
    </row>
    <row r="4" spans="1:7" ht="15" customHeight="1" x14ac:dyDescent="0.2">
      <c r="A4" s="99" t="s">
        <v>397</v>
      </c>
      <c r="B4" s="125">
        <f t="shared" ref="B4:G4" si="0">SUM(B5:B53)</f>
        <v>75997</v>
      </c>
      <c r="C4" s="125">
        <f t="shared" si="0"/>
        <v>26624</v>
      </c>
      <c r="D4" s="125">
        <f t="shared" si="0"/>
        <v>62569</v>
      </c>
      <c r="E4" s="125">
        <f t="shared" si="0"/>
        <v>212179</v>
      </c>
      <c r="F4" s="125">
        <f t="shared" si="0"/>
        <v>131797</v>
      </c>
      <c r="G4" s="125">
        <f t="shared" si="0"/>
        <v>67562</v>
      </c>
    </row>
    <row r="5" spans="1:7" ht="15" customHeight="1" x14ac:dyDescent="0.2">
      <c r="A5" s="13" t="s">
        <v>276</v>
      </c>
      <c r="B5" s="26">
        <v>2454</v>
      </c>
      <c r="C5" s="26">
        <v>0</v>
      </c>
      <c r="D5" s="26">
        <v>1723</v>
      </c>
      <c r="E5" s="26">
        <v>3935</v>
      </c>
      <c r="F5" s="26">
        <v>7222</v>
      </c>
      <c r="G5" s="26">
        <v>2069</v>
      </c>
    </row>
    <row r="6" spans="1:7" ht="15" customHeight="1" x14ac:dyDescent="0.2">
      <c r="A6" s="3" t="s">
        <v>277</v>
      </c>
      <c r="B6" s="25">
        <v>7492</v>
      </c>
      <c r="C6" s="25">
        <v>4461</v>
      </c>
      <c r="D6" s="25">
        <v>6914</v>
      </c>
      <c r="E6" s="25">
        <v>21953</v>
      </c>
      <c r="F6" s="25">
        <v>12517</v>
      </c>
      <c r="G6" s="25">
        <v>8756</v>
      </c>
    </row>
    <row r="7" spans="1:7" ht="15" customHeight="1" x14ac:dyDescent="0.2">
      <c r="A7" s="13" t="s">
        <v>295</v>
      </c>
      <c r="B7" s="26">
        <v>3147</v>
      </c>
      <c r="C7" s="26">
        <v>0</v>
      </c>
      <c r="D7" s="26">
        <v>3224</v>
      </c>
      <c r="E7" s="26">
        <v>10514</v>
      </c>
      <c r="F7" s="26">
        <v>4443</v>
      </c>
      <c r="G7" s="26">
        <v>797</v>
      </c>
    </row>
    <row r="8" spans="1:7" ht="15" customHeight="1" x14ac:dyDescent="0.2">
      <c r="A8" s="3" t="s">
        <v>306</v>
      </c>
      <c r="B8" s="25">
        <v>1418</v>
      </c>
      <c r="C8" s="25">
        <v>1105</v>
      </c>
      <c r="D8" s="25">
        <v>0</v>
      </c>
      <c r="E8" s="25">
        <v>2266</v>
      </c>
      <c r="F8" s="25">
        <v>2828</v>
      </c>
      <c r="G8" s="25">
        <v>1912</v>
      </c>
    </row>
    <row r="9" spans="1:7" ht="15" customHeight="1" x14ac:dyDescent="0.2">
      <c r="A9" s="13" t="s">
        <v>926</v>
      </c>
      <c r="B9" s="26">
        <v>2975</v>
      </c>
      <c r="C9" s="26">
        <v>3694</v>
      </c>
      <c r="D9" s="26">
        <v>2724</v>
      </c>
      <c r="E9" s="26">
        <v>4895</v>
      </c>
      <c r="F9" s="26">
        <v>3891</v>
      </c>
      <c r="G9" s="26">
        <v>1896</v>
      </c>
    </row>
    <row r="10" spans="1:7" ht="15" customHeight="1" x14ac:dyDescent="0.2">
      <c r="A10" s="3" t="s">
        <v>301</v>
      </c>
      <c r="B10" s="25">
        <v>3104</v>
      </c>
      <c r="C10" s="25">
        <v>0</v>
      </c>
      <c r="D10" s="25">
        <v>0</v>
      </c>
      <c r="E10" s="25">
        <v>4042</v>
      </c>
      <c r="F10" s="25">
        <v>0</v>
      </c>
      <c r="G10" s="25">
        <v>0</v>
      </c>
    </row>
    <row r="11" spans="1:7" ht="15" customHeight="1" x14ac:dyDescent="0.2">
      <c r="A11" s="13" t="s">
        <v>423</v>
      </c>
      <c r="B11" s="26">
        <v>3053</v>
      </c>
      <c r="C11" s="26">
        <v>1289</v>
      </c>
      <c r="D11" s="26">
        <v>1590</v>
      </c>
      <c r="E11" s="26">
        <v>15626</v>
      </c>
      <c r="F11" s="26">
        <v>1198</v>
      </c>
      <c r="G11" s="26">
        <v>1913</v>
      </c>
    </row>
    <row r="12" spans="1:7" ht="15" customHeight="1" x14ac:dyDescent="0.2">
      <c r="A12" s="3" t="s">
        <v>302</v>
      </c>
      <c r="B12" s="25">
        <v>690</v>
      </c>
      <c r="C12" s="25">
        <v>0</v>
      </c>
      <c r="D12" s="25">
        <v>0</v>
      </c>
      <c r="E12" s="25">
        <v>1440</v>
      </c>
      <c r="F12" s="25">
        <v>336</v>
      </c>
      <c r="G12" s="25">
        <v>0</v>
      </c>
    </row>
    <row r="13" spans="1:7" ht="15" customHeight="1" x14ac:dyDescent="0.2">
      <c r="A13" s="13" t="s">
        <v>303</v>
      </c>
      <c r="B13" s="26">
        <v>977</v>
      </c>
      <c r="C13" s="26">
        <v>468</v>
      </c>
      <c r="D13" s="26">
        <v>0</v>
      </c>
      <c r="E13" s="26">
        <v>895</v>
      </c>
      <c r="F13" s="26">
        <v>502</v>
      </c>
      <c r="G13" s="26">
        <v>255</v>
      </c>
    </row>
    <row r="14" spans="1:7" ht="15" customHeight="1" x14ac:dyDescent="0.2">
      <c r="A14" s="3" t="s">
        <v>304</v>
      </c>
      <c r="B14" s="25">
        <v>612</v>
      </c>
      <c r="C14" s="25">
        <v>0</v>
      </c>
      <c r="D14" s="25">
        <v>0</v>
      </c>
      <c r="E14" s="25">
        <v>591</v>
      </c>
      <c r="F14" s="25">
        <v>584</v>
      </c>
      <c r="G14" s="25">
        <v>0</v>
      </c>
    </row>
    <row r="15" spans="1:7" ht="15" customHeight="1" x14ac:dyDescent="0.2">
      <c r="A15" s="13" t="s">
        <v>600</v>
      </c>
      <c r="B15" s="26">
        <v>0</v>
      </c>
      <c r="C15" s="26">
        <v>0</v>
      </c>
      <c r="D15" s="26">
        <v>0</v>
      </c>
      <c r="E15" s="26">
        <v>738</v>
      </c>
      <c r="F15" s="26">
        <v>0</v>
      </c>
      <c r="G15" s="26">
        <v>0</v>
      </c>
    </row>
    <row r="16" spans="1:7" ht="15" customHeight="1" x14ac:dyDescent="0.2">
      <c r="A16" s="3" t="s">
        <v>284</v>
      </c>
      <c r="B16" s="25">
        <v>3266</v>
      </c>
      <c r="C16" s="25">
        <v>0</v>
      </c>
      <c r="D16" s="25">
        <v>11507</v>
      </c>
      <c r="E16" s="25">
        <v>11498</v>
      </c>
      <c r="F16" s="25">
        <v>4937</v>
      </c>
      <c r="G16" s="25">
        <v>3864</v>
      </c>
    </row>
    <row r="17" spans="1:7" ht="15" customHeight="1" x14ac:dyDescent="0.2">
      <c r="A17" s="13" t="s">
        <v>285</v>
      </c>
      <c r="B17" s="26">
        <v>3384</v>
      </c>
      <c r="C17" s="26">
        <v>0</v>
      </c>
      <c r="D17" s="26">
        <v>4027</v>
      </c>
      <c r="E17" s="26">
        <v>6368</v>
      </c>
      <c r="F17" s="26">
        <v>5342</v>
      </c>
      <c r="G17" s="26">
        <v>4315</v>
      </c>
    </row>
    <row r="18" spans="1:7" ht="15" customHeight="1" x14ac:dyDescent="0.2">
      <c r="A18" s="3" t="s">
        <v>726</v>
      </c>
      <c r="B18" s="25">
        <v>0</v>
      </c>
      <c r="C18" s="25">
        <v>0</v>
      </c>
      <c r="D18" s="25">
        <v>0</v>
      </c>
      <c r="E18" s="25">
        <v>767</v>
      </c>
      <c r="F18" s="25">
        <v>0</v>
      </c>
      <c r="G18" s="25">
        <v>0</v>
      </c>
    </row>
    <row r="19" spans="1:7" ht="15" customHeight="1" x14ac:dyDescent="0.2">
      <c r="A19" s="13" t="s">
        <v>286</v>
      </c>
      <c r="B19" s="26">
        <v>4153</v>
      </c>
      <c r="C19" s="26">
        <v>0</v>
      </c>
      <c r="D19" s="26">
        <v>1153</v>
      </c>
      <c r="E19" s="26">
        <v>11762</v>
      </c>
      <c r="F19" s="26">
        <v>8660</v>
      </c>
      <c r="G19" s="26">
        <v>4236</v>
      </c>
    </row>
    <row r="20" spans="1:7" ht="15" customHeight="1" x14ac:dyDescent="0.2">
      <c r="A20" s="3" t="s">
        <v>287</v>
      </c>
      <c r="B20" s="25">
        <v>3213</v>
      </c>
      <c r="C20" s="25">
        <v>0</v>
      </c>
      <c r="D20" s="25">
        <v>2307</v>
      </c>
      <c r="E20" s="25">
        <v>3656</v>
      </c>
      <c r="F20" s="25">
        <v>3365</v>
      </c>
      <c r="G20" s="25">
        <v>1569</v>
      </c>
    </row>
    <row r="21" spans="1:7" ht="15" customHeight="1" x14ac:dyDescent="0.2">
      <c r="A21" s="13" t="s">
        <v>727</v>
      </c>
      <c r="B21" s="26">
        <v>0</v>
      </c>
      <c r="C21" s="26">
        <v>0</v>
      </c>
      <c r="D21" s="26">
        <v>0</v>
      </c>
      <c r="E21" s="26">
        <v>0</v>
      </c>
      <c r="F21" s="26">
        <v>0</v>
      </c>
      <c r="G21" s="26">
        <v>1541</v>
      </c>
    </row>
    <row r="22" spans="1:7" ht="15" customHeight="1" x14ac:dyDescent="0.2">
      <c r="A22" s="3" t="s">
        <v>65</v>
      </c>
      <c r="B22" s="25">
        <v>3494</v>
      </c>
      <c r="C22" s="25">
        <v>0</v>
      </c>
      <c r="D22" s="25">
        <v>1578</v>
      </c>
      <c r="E22" s="25">
        <v>13748</v>
      </c>
      <c r="F22" s="25">
        <v>3612</v>
      </c>
      <c r="G22" s="25">
        <v>2078</v>
      </c>
    </row>
    <row r="23" spans="1:7" ht="15" customHeight="1" x14ac:dyDescent="0.2">
      <c r="A23" s="13" t="s">
        <v>66</v>
      </c>
      <c r="B23" s="26">
        <v>125</v>
      </c>
      <c r="C23" s="26">
        <v>0</v>
      </c>
      <c r="D23" s="26">
        <v>93</v>
      </c>
      <c r="E23" s="26">
        <v>0</v>
      </c>
      <c r="F23" s="26">
        <v>0</v>
      </c>
      <c r="G23" s="26">
        <v>9</v>
      </c>
    </row>
    <row r="24" spans="1:7" ht="15" customHeight="1" x14ac:dyDescent="0.2">
      <c r="A24" s="3" t="s">
        <v>67</v>
      </c>
      <c r="B24" s="25">
        <v>2663</v>
      </c>
      <c r="C24" s="25">
        <v>51</v>
      </c>
      <c r="D24" s="25">
        <v>1226</v>
      </c>
      <c r="E24" s="25">
        <v>1718</v>
      </c>
      <c r="F24" s="25">
        <v>2072</v>
      </c>
      <c r="G24" s="25">
        <v>1180</v>
      </c>
    </row>
    <row r="25" spans="1:7" ht="15" customHeight="1" x14ac:dyDescent="0.2">
      <c r="A25" s="13" t="s">
        <v>109</v>
      </c>
      <c r="B25" s="26">
        <v>588</v>
      </c>
      <c r="C25" s="26">
        <v>0</v>
      </c>
      <c r="D25" s="26">
        <v>0</v>
      </c>
      <c r="E25" s="26">
        <v>305</v>
      </c>
      <c r="F25" s="26">
        <v>0</v>
      </c>
      <c r="G25" s="26">
        <v>2119</v>
      </c>
    </row>
    <row r="26" spans="1:7" ht="15" customHeight="1" x14ac:dyDescent="0.2">
      <c r="A26" s="3" t="s">
        <v>108</v>
      </c>
      <c r="B26" s="25">
        <v>963</v>
      </c>
      <c r="C26" s="25">
        <v>56</v>
      </c>
      <c r="D26" s="25">
        <v>1363</v>
      </c>
      <c r="E26" s="25">
        <v>1698</v>
      </c>
      <c r="F26" s="25">
        <v>886</v>
      </c>
      <c r="G26" s="25">
        <v>1480</v>
      </c>
    </row>
    <row r="27" spans="1:7" ht="15" customHeight="1" x14ac:dyDescent="0.2">
      <c r="A27" s="13" t="s">
        <v>261</v>
      </c>
      <c r="B27" s="26">
        <v>0</v>
      </c>
      <c r="C27" s="26">
        <v>0</v>
      </c>
      <c r="D27" s="26">
        <v>0</v>
      </c>
      <c r="E27" s="26">
        <v>1012</v>
      </c>
      <c r="F27" s="26">
        <v>0</v>
      </c>
      <c r="G27" s="26">
        <v>0</v>
      </c>
    </row>
    <row r="28" spans="1:7" ht="15" customHeight="1" x14ac:dyDescent="0.2">
      <c r="A28" s="3" t="s">
        <v>537</v>
      </c>
      <c r="B28" s="25">
        <v>1533</v>
      </c>
      <c r="C28" s="25">
        <v>0</v>
      </c>
      <c r="D28" s="25">
        <v>1237</v>
      </c>
      <c r="E28" s="25">
        <v>6012</v>
      </c>
      <c r="F28" s="25">
        <v>3130</v>
      </c>
      <c r="G28" s="25">
        <v>2117</v>
      </c>
    </row>
    <row r="29" spans="1:7" ht="15" customHeight="1" x14ac:dyDescent="0.2">
      <c r="A29" s="13" t="s">
        <v>305</v>
      </c>
      <c r="B29" s="26">
        <v>260</v>
      </c>
      <c r="C29" s="26">
        <v>0</v>
      </c>
      <c r="D29" s="26">
        <v>0</v>
      </c>
      <c r="E29" s="26">
        <v>401</v>
      </c>
      <c r="F29" s="26">
        <v>0</v>
      </c>
      <c r="G29" s="26">
        <v>522</v>
      </c>
    </row>
    <row r="30" spans="1:7" ht="15" customHeight="1" x14ac:dyDescent="0.2">
      <c r="A30" s="3" t="s">
        <v>294</v>
      </c>
      <c r="B30" s="25">
        <v>2418</v>
      </c>
      <c r="C30" s="25">
        <v>0</v>
      </c>
      <c r="D30" s="25">
        <v>3586</v>
      </c>
      <c r="E30" s="25">
        <v>3470</v>
      </c>
      <c r="F30" s="25">
        <v>6765</v>
      </c>
      <c r="G30" s="25">
        <v>3640</v>
      </c>
    </row>
    <row r="31" spans="1:7" ht="15" customHeight="1" x14ac:dyDescent="0.2">
      <c r="A31" s="13" t="s">
        <v>539</v>
      </c>
      <c r="B31" s="26">
        <v>1269</v>
      </c>
      <c r="C31" s="26">
        <v>0</v>
      </c>
      <c r="D31" s="26">
        <v>0</v>
      </c>
      <c r="E31" s="26">
        <v>2043</v>
      </c>
      <c r="F31" s="26">
        <v>4022</v>
      </c>
      <c r="G31" s="26">
        <v>0</v>
      </c>
    </row>
    <row r="32" spans="1:7" ht="15" customHeight="1" x14ac:dyDescent="0.2">
      <c r="A32" s="3" t="s">
        <v>297</v>
      </c>
      <c r="B32" s="25">
        <v>145</v>
      </c>
      <c r="C32" s="25">
        <v>0</v>
      </c>
      <c r="D32" s="25">
        <v>232</v>
      </c>
      <c r="E32" s="25">
        <v>134</v>
      </c>
      <c r="F32" s="25">
        <v>0</v>
      </c>
      <c r="G32" s="25">
        <v>230</v>
      </c>
    </row>
    <row r="33" spans="1:7" ht="15" customHeight="1" x14ac:dyDescent="0.2">
      <c r="A33" s="13" t="s">
        <v>288</v>
      </c>
      <c r="B33" s="26">
        <v>2184</v>
      </c>
      <c r="C33" s="26">
        <v>0</v>
      </c>
      <c r="D33" s="26">
        <v>3209</v>
      </c>
      <c r="E33" s="26">
        <v>7606</v>
      </c>
      <c r="F33" s="26">
        <v>4069</v>
      </c>
      <c r="G33" s="26">
        <v>1134</v>
      </c>
    </row>
    <row r="34" spans="1:7" ht="15" customHeight="1" x14ac:dyDescent="0.2">
      <c r="A34" s="3" t="s">
        <v>289</v>
      </c>
      <c r="B34" s="25">
        <v>0</v>
      </c>
      <c r="C34" s="25">
        <v>0</v>
      </c>
      <c r="D34" s="25">
        <v>0</v>
      </c>
      <c r="E34" s="25">
        <v>1913</v>
      </c>
      <c r="F34" s="25">
        <v>2934</v>
      </c>
      <c r="G34" s="25">
        <v>1163</v>
      </c>
    </row>
    <row r="35" spans="1:7" ht="15" customHeight="1" x14ac:dyDescent="0.2">
      <c r="A35" s="13" t="s">
        <v>290</v>
      </c>
      <c r="B35" s="26">
        <v>3163</v>
      </c>
      <c r="C35" s="26">
        <v>9383</v>
      </c>
      <c r="D35" s="26">
        <v>2536</v>
      </c>
      <c r="E35" s="26">
        <v>17716</v>
      </c>
      <c r="F35" s="26">
        <v>2725</v>
      </c>
      <c r="G35" s="26">
        <v>1734</v>
      </c>
    </row>
    <row r="36" spans="1:7" ht="15" customHeight="1" x14ac:dyDescent="0.2">
      <c r="A36" s="3" t="s">
        <v>107</v>
      </c>
      <c r="B36" s="25">
        <v>3434</v>
      </c>
      <c r="C36" s="25">
        <v>0</v>
      </c>
      <c r="D36" s="25">
        <v>1094</v>
      </c>
      <c r="E36" s="25">
        <v>2097</v>
      </c>
      <c r="F36" s="25">
        <v>3433</v>
      </c>
      <c r="G36" s="25">
        <v>1109</v>
      </c>
    </row>
    <row r="37" spans="1:7" ht="15" customHeight="1" x14ac:dyDescent="0.2">
      <c r="A37" s="13" t="s">
        <v>291</v>
      </c>
      <c r="B37" s="26">
        <v>2065</v>
      </c>
      <c r="C37" s="26">
        <v>0</v>
      </c>
      <c r="D37" s="26">
        <v>3098</v>
      </c>
      <c r="E37" s="26">
        <v>9468</v>
      </c>
      <c r="F37" s="26">
        <v>1387</v>
      </c>
      <c r="G37" s="26">
        <v>2454</v>
      </c>
    </row>
    <row r="38" spans="1:7" ht="15" customHeight="1" x14ac:dyDescent="0.2">
      <c r="A38" s="3" t="s">
        <v>308</v>
      </c>
      <c r="B38" s="25">
        <v>131</v>
      </c>
      <c r="C38" s="25">
        <v>0</v>
      </c>
      <c r="D38" s="25">
        <v>0</v>
      </c>
      <c r="E38" s="25">
        <v>1685</v>
      </c>
      <c r="F38" s="25">
        <v>6433</v>
      </c>
      <c r="G38" s="25">
        <v>2974</v>
      </c>
    </row>
    <row r="39" spans="1:7" ht="15" customHeight="1" x14ac:dyDescent="0.2">
      <c r="A39" s="13" t="s">
        <v>267</v>
      </c>
      <c r="B39" s="26">
        <v>154</v>
      </c>
      <c r="C39" s="26">
        <v>44</v>
      </c>
      <c r="D39" s="26">
        <v>53</v>
      </c>
      <c r="E39" s="26">
        <v>3444</v>
      </c>
      <c r="F39" s="26">
        <v>177</v>
      </c>
      <c r="G39" s="26">
        <v>4537</v>
      </c>
    </row>
    <row r="40" spans="1:7" ht="15" customHeight="1" x14ac:dyDescent="0.2">
      <c r="A40" s="3" t="s">
        <v>927</v>
      </c>
      <c r="B40" s="25">
        <v>2014</v>
      </c>
      <c r="C40" s="25">
        <v>0</v>
      </c>
      <c r="D40" s="25">
        <v>0</v>
      </c>
      <c r="E40" s="25">
        <v>1742</v>
      </c>
      <c r="F40" s="25">
        <v>501</v>
      </c>
      <c r="G40" s="25">
        <v>0</v>
      </c>
    </row>
    <row r="41" spans="1:7" ht="15" customHeight="1" x14ac:dyDescent="0.2">
      <c r="A41" s="13" t="s">
        <v>268</v>
      </c>
      <c r="B41" s="26">
        <v>3592</v>
      </c>
      <c r="C41" s="26">
        <v>1480</v>
      </c>
      <c r="D41" s="26">
        <v>3641</v>
      </c>
      <c r="E41" s="26">
        <v>6553</v>
      </c>
      <c r="F41" s="26">
        <v>6225</v>
      </c>
      <c r="G41" s="26">
        <v>3750</v>
      </c>
    </row>
    <row r="42" spans="1:7" ht="15" customHeight="1" x14ac:dyDescent="0.2">
      <c r="A42" s="3" t="s">
        <v>538</v>
      </c>
      <c r="B42" s="25">
        <v>0</v>
      </c>
      <c r="C42" s="25">
        <v>0</v>
      </c>
      <c r="D42" s="25">
        <v>0</v>
      </c>
      <c r="E42" s="25">
        <v>7497</v>
      </c>
      <c r="F42" s="25">
        <v>1415</v>
      </c>
      <c r="G42" s="25">
        <v>0</v>
      </c>
    </row>
    <row r="43" spans="1:7" ht="15" customHeight="1" x14ac:dyDescent="0.2">
      <c r="A43" s="13" t="s">
        <v>292</v>
      </c>
      <c r="B43" s="26">
        <v>2135</v>
      </c>
      <c r="C43" s="26">
        <v>0</v>
      </c>
      <c r="D43" s="26">
        <v>1333</v>
      </c>
      <c r="E43" s="26">
        <v>7170</v>
      </c>
      <c r="F43" s="26">
        <v>11136</v>
      </c>
      <c r="G43" s="26">
        <v>815</v>
      </c>
    </row>
    <row r="44" spans="1:7" ht="15" customHeight="1" x14ac:dyDescent="0.2">
      <c r="A44" s="3" t="s">
        <v>1119</v>
      </c>
      <c r="B44" s="25">
        <v>43</v>
      </c>
      <c r="C44" s="25">
        <v>0</v>
      </c>
      <c r="D44" s="25">
        <v>1483</v>
      </c>
      <c r="E44" s="25">
        <v>0</v>
      </c>
      <c r="F44" s="25">
        <v>0</v>
      </c>
      <c r="G44" s="25">
        <v>230</v>
      </c>
    </row>
    <row r="45" spans="1:7" ht="15" customHeight="1" x14ac:dyDescent="0.2">
      <c r="A45" s="13" t="s">
        <v>160</v>
      </c>
      <c r="B45" s="26">
        <v>0</v>
      </c>
      <c r="C45" s="26">
        <v>0</v>
      </c>
      <c r="D45" s="26">
        <v>116</v>
      </c>
      <c r="E45" s="26">
        <v>0</v>
      </c>
      <c r="F45" s="26">
        <v>1</v>
      </c>
      <c r="G45" s="26">
        <v>92</v>
      </c>
    </row>
    <row r="46" spans="1:7" ht="15" customHeight="1" x14ac:dyDescent="0.2">
      <c r="A46" s="3" t="s">
        <v>269</v>
      </c>
      <c r="B46" s="25">
        <v>591</v>
      </c>
      <c r="C46" s="25">
        <v>2081</v>
      </c>
      <c r="D46" s="25">
        <v>0</v>
      </c>
      <c r="E46" s="25">
        <v>1259</v>
      </c>
      <c r="F46" s="25">
        <v>8091</v>
      </c>
      <c r="G46" s="25">
        <v>0</v>
      </c>
    </row>
    <row r="47" spans="1:7" ht="15" customHeight="1" x14ac:dyDescent="0.2">
      <c r="A47" s="13" t="s">
        <v>273</v>
      </c>
      <c r="B47" s="26">
        <v>754</v>
      </c>
      <c r="C47" s="26">
        <v>0</v>
      </c>
      <c r="D47" s="26">
        <v>749</v>
      </c>
      <c r="E47" s="26">
        <v>1055</v>
      </c>
      <c r="F47" s="26">
        <v>3951</v>
      </c>
      <c r="G47" s="26">
        <v>0</v>
      </c>
    </row>
    <row r="48" spans="1:7" ht="15" customHeight="1" x14ac:dyDescent="0.2">
      <c r="A48" s="3" t="s">
        <v>299</v>
      </c>
      <c r="B48" s="25">
        <v>0</v>
      </c>
      <c r="C48" s="25">
        <v>0</v>
      </c>
      <c r="D48" s="25">
        <v>0</v>
      </c>
      <c r="E48" s="25">
        <v>2549</v>
      </c>
      <c r="F48" s="25">
        <v>0</v>
      </c>
      <c r="G48" s="25">
        <v>0</v>
      </c>
    </row>
    <row r="49" spans="1:7" ht="15" customHeight="1" x14ac:dyDescent="0.2">
      <c r="A49" s="13" t="s">
        <v>278</v>
      </c>
      <c r="B49" s="26">
        <v>0</v>
      </c>
      <c r="C49" s="26">
        <v>0</v>
      </c>
      <c r="D49" s="26">
        <v>0</v>
      </c>
      <c r="E49" s="26">
        <v>427</v>
      </c>
      <c r="F49" s="26">
        <v>0</v>
      </c>
      <c r="G49" s="26">
        <v>0</v>
      </c>
    </row>
    <row r="50" spans="1:7" ht="15" customHeight="1" x14ac:dyDescent="0.2">
      <c r="A50" s="3" t="s">
        <v>270</v>
      </c>
      <c r="B50" s="25">
        <v>0</v>
      </c>
      <c r="C50" s="25">
        <v>0</v>
      </c>
      <c r="D50" s="25">
        <v>5</v>
      </c>
      <c r="E50" s="25">
        <v>799</v>
      </c>
      <c r="F50" s="25">
        <v>0</v>
      </c>
      <c r="G50" s="25">
        <v>0</v>
      </c>
    </row>
    <row r="51" spans="1:7" ht="15" customHeight="1" x14ac:dyDescent="0.2">
      <c r="A51" s="13" t="s">
        <v>271</v>
      </c>
      <c r="B51" s="26">
        <v>0</v>
      </c>
      <c r="C51" s="26">
        <v>0</v>
      </c>
      <c r="D51" s="26">
        <v>0</v>
      </c>
      <c r="E51" s="26">
        <v>247</v>
      </c>
      <c r="F51" s="26">
        <v>0</v>
      </c>
      <c r="G51" s="26">
        <v>0</v>
      </c>
    </row>
    <row r="52" spans="1:7" ht="15" customHeight="1" x14ac:dyDescent="0.2">
      <c r="A52" s="3" t="s">
        <v>1118</v>
      </c>
      <c r="B52" s="25">
        <v>626</v>
      </c>
      <c r="C52" s="25">
        <v>0</v>
      </c>
      <c r="D52" s="25">
        <v>0</v>
      </c>
      <c r="E52" s="25">
        <v>0</v>
      </c>
      <c r="F52" s="25">
        <v>0</v>
      </c>
      <c r="G52" s="25">
        <v>0</v>
      </c>
    </row>
    <row r="53" spans="1:7" ht="15" customHeight="1" x14ac:dyDescent="0.2">
      <c r="A53" s="13" t="s">
        <v>293</v>
      </c>
      <c r="B53" s="26">
        <v>1715</v>
      </c>
      <c r="C53" s="26">
        <v>2512</v>
      </c>
      <c r="D53" s="26">
        <v>768</v>
      </c>
      <c r="E53" s="26">
        <v>7465</v>
      </c>
      <c r="F53" s="26">
        <v>3007</v>
      </c>
      <c r="G53" s="26">
        <v>1072</v>
      </c>
    </row>
    <row r="54" spans="1:7" x14ac:dyDescent="0.2">
      <c r="A54" s="22" t="s">
        <v>925</v>
      </c>
    </row>
    <row r="55" spans="1:7" x14ac:dyDescent="0.2">
      <c r="A55" s="22" t="s">
        <v>683</v>
      </c>
    </row>
  </sheetData>
  <phoneticPr fontId="0" type="noConversion"/>
  <pageMargins left="0.39370078740157477" right="0.39370078740157477" top="0.59055118110236215" bottom="0.59055118110236215" header="0" footer="0"/>
  <pageSetup paperSize="9" scale="86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A1:K55"/>
  <sheetViews>
    <sheetView zoomScaleNormal="100" workbookViewId="0"/>
  </sheetViews>
  <sheetFormatPr baseColWidth="10" defaultColWidth="11.42578125" defaultRowHeight="12.75" x14ac:dyDescent="0.2"/>
  <cols>
    <col min="1" max="1" width="31.140625" style="4" customWidth="1"/>
    <col min="2" max="2" width="11.7109375" style="20" customWidth="1"/>
    <col min="3" max="3" width="11.7109375" style="4" customWidth="1"/>
    <col min="4" max="6" width="11.7109375" style="20" customWidth="1"/>
    <col min="7" max="7" width="11.7109375" style="4" customWidth="1"/>
    <col min="8" max="8" width="11.42578125" style="4"/>
    <col min="9" max="9" width="6.42578125" style="4" bestFit="1" customWidth="1"/>
    <col min="10" max="10" width="6.140625" style="85" bestFit="1" customWidth="1"/>
    <col min="11" max="11" width="11.42578125" style="89"/>
    <col min="12" max="16384" width="11.42578125" style="4"/>
  </cols>
  <sheetData>
    <row r="1" spans="1:11" ht="15.75" customHeight="1" x14ac:dyDescent="0.2">
      <c r="A1" s="18" t="s">
        <v>1110</v>
      </c>
    </row>
    <row r="3" spans="1:11" ht="40.5" customHeight="1" x14ac:dyDescent="0.2">
      <c r="A3" s="10"/>
      <c r="B3" s="12" t="s">
        <v>49</v>
      </c>
      <c r="C3" s="12" t="s">
        <v>41</v>
      </c>
      <c r="D3" s="46" t="s">
        <v>51</v>
      </c>
      <c r="E3" s="12" t="s">
        <v>743</v>
      </c>
      <c r="F3" s="12" t="s">
        <v>48</v>
      </c>
      <c r="G3" s="12" t="s">
        <v>35</v>
      </c>
    </row>
    <row r="4" spans="1:11" ht="15" customHeight="1" x14ac:dyDescent="0.2">
      <c r="A4" s="99" t="s">
        <v>397</v>
      </c>
      <c r="B4" s="125">
        <f t="shared" ref="B4:G4" si="0">SUM(B5:B55)</f>
        <v>335055</v>
      </c>
      <c r="C4" s="125">
        <f t="shared" si="0"/>
        <v>31278</v>
      </c>
      <c r="D4" s="125">
        <f t="shared" si="0"/>
        <v>157930</v>
      </c>
      <c r="E4" s="125">
        <f t="shared" si="0"/>
        <v>678219</v>
      </c>
      <c r="F4" s="125">
        <f t="shared" si="0"/>
        <v>281818</v>
      </c>
      <c r="G4" s="125">
        <f t="shared" si="0"/>
        <v>295183</v>
      </c>
      <c r="J4" s="4"/>
      <c r="K4" s="4"/>
    </row>
    <row r="5" spans="1:11" ht="15" customHeight="1" x14ac:dyDescent="0.2">
      <c r="A5" s="13" t="s">
        <v>276</v>
      </c>
      <c r="B5" s="14">
        <v>7897</v>
      </c>
      <c r="C5" s="14">
        <v>0</v>
      </c>
      <c r="D5" s="14">
        <v>4750</v>
      </c>
      <c r="E5" s="14">
        <v>19167</v>
      </c>
      <c r="F5" s="14">
        <v>6946</v>
      </c>
      <c r="G5" s="14">
        <v>7311</v>
      </c>
      <c r="I5" s="21"/>
      <c r="J5" s="4"/>
      <c r="K5" s="4"/>
    </row>
    <row r="6" spans="1:11" ht="15" customHeight="1" x14ac:dyDescent="0.2">
      <c r="A6" s="3" t="s">
        <v>277</v>
      </c>
      <c r="B6" s="2">
        <v>7</v>
      </c>
      <c r="C6" s="2">
        <v>10</v>
      </c>
      <c r="D6" s="2">
        <v>198</v>
      </c>
      <c r="E6" s="2">
        <v>1499</v>
      </c>
      <c r="F6" s="2">
        <v>352</v>
      </c>
      <c r="G6" s="2">
        <v>2324</v>
      </c>
      <c r="I6" s="21"/>
      <c r="J6" s="4"/>
      <c r="K6" s="4"/>
    </row>
    <row r="7" spans="1:11" ht="15" customHeight="1" x14ac:dyDescent="0.2">
      <c r="A7" s="13" t="s">
        <v>295</v>
      </c>
      <c r="B7" s="14">
        <v>11367</v>
      </c>
      <c r="C7" s="14">
        <v>0</v>
      </c>
      <c r="D7" s="14">
        <v>3434</v>
      </c>
      <c r="E7" s="14">
        <v>25869</v>
      </c>
      <c r="F7" s="14">
        <v>10003</v>
      </c>
      <c r="G7" s="14">
        <v>7151</v>
      </c>
      <c r="I7" s="21"/>
      <c r="J7" s="4"/>
      <c r="K7" s="4"/>
    </row>
    <row r="8" spans="1:11" ht="15" customHeight="1" x14ac:dyDescent="0.2">
      <c r="A8" s="3" t="s">
        <v>306</v>
      </c>
      <c r="B8" s="2">
        <v>3176</v>
      </c>
      <c r="C8" s="2">
        <v>348</v>
      </c>
      <c r="D8" s="2">
        <v>0</v>
      </c>
      <c r="E8" s="2">
        <v>7186</v>
      </c>
      <c r="F8" s="2">
        <v>4993</v>
      </c>
      <c r="G8" s="2">
        <v>3264</v>
      </c>
      <c r="I8" s="21"/>
      <c r="J8" s="4"/>
      <c r="K8" s="4"/>
    </row>
    <row r="9" spans="1:11" ht="15" customHeight="1" x14ac:dyDescent="0.2">
      <c r="A9" s="13" t="s">
        <v>926</v>
      </c>
      <c r="B9" s="14">
        <v>10640</v>
      </c>
      <c r="C9" s="14">
        <v>2951</v>
      </c>
      <c r="D9" s="14">
        <v>7254</v>
      </c>
      <c r="E9" s="14">
        <v>12604</v>
      </c>
      <c r="F9" s="14">
        <v>14254</v>
      </c>
      <c r="G9" s="14">
        <v>8541</v>
      </c>
      <c r="I9" s="21"/>
      <c r="J9" s="4"/>
      <c r="K9" s="4"/>
    </row>
    <row r="10" spans="1:11" ht="15" customHeight="1" x14ac:dyDescent="0.2">
      <c r="A10" s="3" t="s">
        <v>301</v>
      </c>
      <c r="B10" s="2">
        <v>6378</v>
      </c>
      <c r="C10" s="25">
        <v>0</v>
      </c>
      <c r="D10" s="25">
        <v>0</v>
      </c>
      <c r="E10" s="2">
        <v>11442</v>
      </c>
      <c r="F10" s="2">
        <v>0</v>
      </c>
      <c r="G10" s="2">
        <v>0</v>
      </c>
      <c r="I10" s="21"/>
      <c r="J10" s="4"/>
      <c r="K10" s="4"/>
    </row>
    <row r="11" spans="1:11" ht="15" customHeight="1" x14ac:dyDescent="0.2">
      <c r="A11" s="13" t="s">
        <v>423</v>
      </c>
      <c r="B11" s="14">
        <v>20245</v>
      </c>
      <c r="C11" s="14">
        <v>4208</v>
      </c>
      <c r="D11" s="14">
        <v>9658</v>
      </c>
      <c r="E11" s="14">
        <v>41697</v>
      </c>
      <c r="F11" s="14">
        <v>20960</v>
      </c>
      <c r="G11" s="14">
        <v>21429</v>
      </c>
      <c r="I11" s="21"/>
      <c r="J11" s="4"/>
      <c r="K11" s="4"/>
    </row>
    <row r="12" spans="1:11" ht="15" customHeight="1" x14ac:dyDescent="0.2">
      <c r="A12" s="3" t="s">
        <v>302</v>
      </c>
      <c r="B12" s="2">
        <v>1116</v>
      </c>
      <c r="C12" s="2">
        <v>0</v>
      </c>
      <c r="D12" s="2">
        <v>0</v>
      </c>
      <c r="E12" s="2">
        <v>6103</v>
      </c>
      <c r="F12" s="2">
        <v>365</v>
      </c>
      <c r="G12" s="2">
        <v>0</v>
      </c>
      <c r="J12" s="4"/>
      <c r="K12" s="4"/>
    </row>
    <row r="13" spans="1:11" ht="15" customHeight="1" x14ac:dyDescent="0.2">
      <c r="A13" s="13" t="s">
        <v>303</v>
      </c>
      <c r="B13" s="14">
        <v>3434</v>
      </c>
      <c r="C13" s="14">
        <v>1305</v>
      </c>
      <c r="D13" s="14">
        <v>0</v>
      </c>
      <c r="E13" s="14">
        <v>6712</v>
      </c>
      <c r="F13" s="14">
        <v>1163</v>
      </c>
      <c r="G13" s="14">
        <v>1062</v>
      </c>
      <c r="I13" s="21"/>
      <c r="J13" s="4"/>
      <c r="K13" s="4"/>
    </row>
    <row r="14" spans="1:11" ht="15" customHeight="1" x14ac:dyDescent="0.2">
      <c r="A14" s="3" t="s">
        <v>304</v>
      </c>
      <c r="B14" s="2">
        <v>1462</v>
      </c>
      <c r="C14" s="2">
        <v>0</v>
      </c>
      <c r="D14" s="2">
        <v>0</v>
      </c>
      <c r="E14" s="2">
        <v>2910</v>
      </c>
      <c r="F14" s="2">
        <v>1899</v>
      </c>
      <c r="G14" s="2">
        <v>0</v>
      </c>
      <c r="I14" s="21"/>
      <c r="J14" s="4"/>
      <c r="K14" s="4"/>
    </row>
    <row r="15" spans="1:11" ht="15" customHeight="1" x14ac:dyDescent="0.2">
      <c r="A15" s="13" t="s">
        <v>600</v>
      </c>
      <c r="B15" s="14">
        <v>0</v>
      </c>
      <c r="C15" s="14">
        <v>0</v>
      </c>
      <c r="D15" s="14">
        <v>0</v>
      </c>
      <c r="E15" s="14">
        <v>2427</v>
      </c>
      <c r="F15" s="14">
        <v>0</v>
      </c>
      <c r="G15" s="14">
        <v>0</v>
      </c>
      <c r="I15" s="21"/>
      <c r="J15" s="4"/>
      <c r="K15" s="4"/>
    </row>
    <row r="16" spans="1:11" ht="15" customHeight="1" x14ac:dyDescent="0.2">
      <c r="A16" s="3" t="s">
        <v>284</v>
      </c>
      <c r="B16" s="2">
        <v>14267</v>
      </c>
      <c r="C16" s="25">
        <v>0</v>
      </c>
      <c r="D16" s="25">
        <v>9115</v>
      </c>
      <c r="E16" s="2">
        <v>24800</v>
      </c>
      <c r="F16" s="2">
        <v>18565</v>
      </c>
      <c r="G16" s="2">
        <v>10720</v>
      </c>
      <c r="I16" s="21"/>
      <c r="J16" s="4"/>
      <c r="K16" s="4"/>
    </row>
    <row r="17" spans="1:11" ht="15" customHeight="1" x14ac:dyDescent="0.2">
      <c r="A17" s="13" t="s">
        <v>285</v>
      </c>
      <c r="B17" s="14">
        <v>18700</v>
      </c>
      <c r="C17" s="14">
        <v>0</v>
      </c>
      <c r="D17" s="14">
        <v>6224</v>
      </c>
      <c r="E17" s="14">
        <v>31970</v>
      </c>
      <c r="F17" s="14">
        <v>7465</v>
      </c>
      <c r="G17" s="14">
        <v>13016</v>
      </c>
      <c r="I17" s="21"/>
      <c r="J17" s="4"/>
      <c r="K17" s="4"/>
    </row>
    <row r="18" spans="1:11" ht="15" customHeight="1" x14ac:dyDescent="0.2">
      <c r="A18" s="3" t="s">
        <v>726</v>
      </c>
      <c r="B18" s="2">
        <v>0</v>
      </c>
      <c r="C18" s="2">
        <v>0</v>
      </c>
      <c r="D18" s="2">
        <v>0</v>
      </c>
      <c r="E18" s="2">
        <v>1655</v>
      </c>
      <c r="F18" s="2">
        <v>0</v>
      </c>
      <c r="G18" s="2">
        <v>0</v>
      </c>
      <c r="I18" s="21"/>
      <c r="J18" s="4"/>
      <c r="K18" s="4"/>
    </row>
    <row r="19" spans="1:11" ht="15" customHeight="1" x14ac:dyDescent="0.2">
      <c r="A19" s="13" t="s">
        <v>286</v>
      </c>
      <c r="B19" s="14">
        <v>19096</v>
      </c>
      <c r="C19" s="14">
        <v>0</v>
      </c>
      <c r="D19" s="14">
        <v>5760</v>
      </c>
      <c r="E19" s="14">
        <v>36864</v>
      </c>
      <c r="F19" s="14">
        <v>13352</v>
      </c>
      <c r="G19" s="14">
        <v>19357</v>
      </c>
      <c r="I19" s="21"/>
      <c r="J19" s="4"/>
      <c r="K19" s="4"/>
    </row>
    <row r="20" spans="1:11" ht="15" customHeight="1" x14ac:dyDescent="0.2">
      <c r="A20" s="3" t="s">
        <v>287</v>
      </c>
      <c r="B20" s="2">
        <v>21588</v>
      </c>
      <c r="C20" s="2">
        <v>0</v>
      </c>
      <c r="D20" s="2">
        <v>12487</v>
      </c>
      <c r="E20" s="2">
        <v>35897</v>
      </c>
      <c r="F20" s="2">
        <v>13396</v>
      </c>
      <c r="G20" s="2">
        <v>12416</v>
      </c>
      <c r="J20" s="4"/>
      <c r="K20" s="4"/>
    </row>
    <row r="21" spans="1:11" ht="15" customHeight="1" x14ac:dyDescent="0.2">
      <c r="A21" s="13" t="s">
        <v>727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2218</v>
      </c>
      <c r="I21" s="21"/>
      <c r="J21" s="4"/>
      <c r="K21" s="4"/>
    </row>
    <row r="22" spans="1:11" ht="15" customHeight="1" x14ac:dyDescent="0.2">
      <c r="A22" s="3" t="s">
        <v>65</v>
      </c>
      <c r="B22" s="2">
        <v>25318</v>
      </c>
      <c r="C22" s="25">
        <v>0</v>
      </c>
      <c r="D22" s="25">
        <v>7427</v>
      </c>
      <c r="E22" s="2">
        <v>41954</v>
      </c>
      <c r="F22" s="2">
        <v>12544</v>
      </c>
      <c r="G22" s="2">
        <v>10997</v>
      </c>
      <c r="I22" s="21"/>
      <c r="J22" s="4"/>
      <c r="K22" s="4"/>
    </row>
    <row r="23" spans="1:11" ht="15" customHeight="1" x14ac:dyDescent="0.2">
      <c r="A23" s="13" t="s">
        <v>66</v>
      </c>
      <c r="B23" s="14">
        <v>186</v>
      </c>
      <c r="C23" s="14">
        <v>0</v>
      </c>
      <c r="D23" s="14">
        <v>65</v>
      </c>
      <c r="E23" s="14">
        <v>0</v>
      </c>
      <c r="F23" s="14">
        <v>0</v>
      </c>
      <c r="G23" s="14">
        <v>23</v>
      </c>
      <c r="I23" s="21"/>
      <c r="J23" s="4"/>
      <c r="K23" s="4"/>
    </row>
    <row r="24" spans="1:11" ht="15" customHeight="1" x14ac:dyDescent="0.2">
      <c r="A24" s="3" t="s">
        <v>67</v>
      </c>
      <c r="B24" s="2">
        <v>10467</v>
      </c>
      <c r="C24" s="2">
        <v>3</v>
      </c>
      <c r="D24" s="2">
        <v>3046</v>
      </c>
      <c r="E24" s="2">
        <v>7749</v>
      </c>
      <c r="F24" s="2">
        <v>3015</v>
      </c>
      <c r="G24" s="2">
        <v>6972</v>
      </c>
      <c r="I24" s="21"/>
      <c r="J24" s="4"/>
      <c r="K24" s="4"/>
    </row>
    <row r="25" spans="1:11" ht="15" customHeight="1" x14ac:dyDescent="0.2">
      <c r="A25" s="13" t="s">
        <v>109</v>
      </c>
      <c r="B25" s="14">
        <v>315</v>
      </c>
      <c r="C25" s="14">
        <v>0</v>
      </c>
      <c r="D25" s="14">
        <v>0</v>
      </c>
      <c r="E25" s="14">
        <v>376</v>
      </c>
      <c r="F25" s="14">
        <v>0</v>
      </c>
      <c r="G25" s="14">
        <v>3067</v>
      </c>
      <c r="I25" s="21"/>
      <c r="J25" s="4"/>
      <c r="K25" s="4"/>
    </row>
    <row r="26" spans="1:11" ht="15" customHeight="1" x14ac:dyDescent="0.2">
      <c r="A26" s="3" t="s">
        <v>108</v>
      </c>
      <c r="B26" s="2">
        <v>1075</v>
      </c>
      <c r="C26" s="2">
        <v>8</v>
      </c>
      <c r="D26" s="2">
        <v>950</v>
      </c>
      <c r="E26" s="2">
        <v>1950</v>
      </c>
      <c r="F26" s="2">
        <v>531</v>
      </c>
      <c r="G26" s="2">
        <v>674</v>
      </c>
      <c r="I26" s="21"/>
      <c r="J26" s="4"/>
      <c r="K26" s="4"/>
    </row>
    <row r="27" spans="1:11" ht="15" customHeight="1" x14ac:dyDescent="0.2">
      <c r="A27" s="13" t="s">
        <v>261</v>
      </c>
      <c r="B27" s="14">
        <v>0</v>
      </c>
      <c r="C27" s="14">
        <v>0</v>
      </c>
      <c r="D27" s="14">
        <v>0</v>
      </c>
      <c r="E27" s="14">
        <v>4396</v>
      </c>
      <c r="F27" s="14">
        <v>0</v>
      </c>
      <c r="G27" s="14">
        <v>0</v>
      </c>
      <c r="I27" s="21"/>
      <c r="J27" s="4"/>
      <c r="K27" s="4"/>
    </row>
    <row r="28" spans="1:11" ht="15" customHeight="1" x14ac:dyDescent="0.2">
      <c r="A28" s="3" t="s">
        <v>537</v>
      </c>
      <c r="B28" s="2">
        <v>11992</v>
      </c>
      <c r="C28" s="25">
        <v>0</v>
      </c>
      <c r="D28" s="25">
        <v>2803</v>
      </c>
      <c r="E28" s="2">
        <v>37760</v>
      </c>
      <c r="F28" s="2">
        <v>7737</v>
      </c>
      <c r="G28" s="2">
        <v>34109</v>
      </c>
      <c r="J28" s="4"/>
      <c r="K28" s="4"/>
    </row>
    <row r="29" spans="1:11" ht="15" customHeight="1" x14ac:dyDescent="0.2">
      <c r="A29" s="13" t="s">
        <v>305</v>
      </c>
      <c r="B29" s="14">
        <v>672</v>
      </c>
      <c r="C29" s="14">
        <v>0</v>
      </c>
      <c r="D29" s="14">
        <v>0</v>
      </c>
      <c r="E29" s="14">
        <v>3935</v>
      </c>
      <c r="F29" s="14">
        <v>0</v>
      </c>
      <c r="G29" s="14">
        <v>0</v>
      </c>
      <c r="I29" s="21"/>
      <c r="J29" s="4"/>
      <c r="K29" s="4"/>
    </row>
    <row r="30" spans="1:11" ht="15" customHeight="1" x14ac:dyDescent="0.2">
      <c r="A30" s="3" t="s">
        <v>294</v>
      </c>
      <c r="B30" s="2">
        <v>9364</v>
      </c>
      <c r="C30" s="2">
        <v>0</v>
      </c>
      <c r="D30" s="2">
        <v>9394</v>
      </c>
      <c r="E30" s="2">
        <v>16240</v>
      </c>
      <c r="F30" s="2">
        <v>3627</v>
      </c>
      <c r="G30" s="2">
        <v>5465</v>
      </c>
      <c r="I30" s="21"/>
      <c r="J30" s="4"/>
      <c r="K30" s="4"/>
    </row>
    <row r="31" spans="1:11" ht="15" customHeight="1" x14ac:dyDescent="0.2">
      <c r="A31" s="13" t="s">
        <v>539</v>
      </c>
      <c r="B31" s="14">
        <v>5644</v>
      </c>
      <c r="C31" s="14">
        <v>0</v>
      </c>
      <c r="D31" s="14">
        <v>0</v>
      </c>
      <c r="E31" s="14">
        <v>12475</v>
      </c>
      <c r="F31" s="14">
        <v>8855</v>
      </c>
      <c r="G31" s="14">
        <v>0</v>
      </c>
      <c r="I31" s="21"/>
      <c r="J31" s="4"/>
      <c r="K31" s="4"/>
    </row>
    <row r="32" spans="1:11" ht="15" customHeight="1" x14ac:dyDescent="0.2">
      <c r="A32" s="3" t="s">
        <v>297</v>
      </c>
      <c r="B32" s="2">
        <v>332</v>
      </c>
      <c r="C32" s="2">
        <v>0</v>
      </c>
      <c r="D32" s="2">
        <v>590</v>
      </c>
      <c r="E32" s="2">
        <v>803</v>
      </c>
      <c r="F32" s="2">
        <v>0</v>
      </c>
      <c r="G32" s="2">
        <v>1484</v>
      </c>
      <c r="I32" s="21"/>
      <c r="J32" s="4"/>
      <c r="K32" s="4"/>
    </row>
    <row r="33" spans="1:11" ht="15" customHeight="1" x14ac:dyDescent="0.2">
      <c r="A33" s="13" t="s">
        <v>288</v>
      </c>
      <c r="B33" s="14">
        <v>14124</v>
      </c>
      <c r="C33" s="14">
        <v>0</v>
      </c>
      <c r="D33" s="14">
        <v>10735</v>
      </c>
      <c r="E33" s="14">
        <v>40545</v>
      </c>
      <c r="F33" s="14">
        <v>9692</v>
      </c>
      <c r="G33" s="14">
        <v>8596</v>
      </c>
      <c r="I33" s="21"/>
      <c r="J33" s="4"/>
      <c r="K33" s="4"/>
    </row>
    <row r="34" spans="1:11" ht="15" customHeight="1" x14ac:dyDescent="0.2">
      <c r="A34" s="3" t="s">
        <v>289</v>
      </c>
      <c r="B34" s="2">
        <v>0</v>
      </c>
      <c r="C34" s="25">
        <v>0</v>
      </c>
      <c r="D34" s="25">
        <v>0</v>
      </c>
      <c r="E34" s="2">
        <v>885</v>
      </c>
      <c r="F34" s="2">
        <v>6468</v>
      </c>
      <c r="G34" s="2">
        <v>3352</v>
      </c>
      <c r="I34" s="21"/>
      <c r="J34" s="4"/>
      <c r="K34" s="4"/>
    </row>
    <row r="35" spans="1:11" ht="15" customHeight="1" x14ac:dyDescent="0.2">
      <c r="A35" s="13" t="s">
        <v>290</v>
      </c>
      <c r="B35" s="14">
        <v>15688</v>
      </c>
      <c r="C35" s="14">
        <v>11525</v>
      </c>
      <c r="D35" s="14">
        <v>11680</v>
      </c>
      <c r="E35" s="14">
        <v>34999</v>
      </c>
      <c r="F35" s="14">
        <v>23646</v>
      </c>
      <c r="G35" s="14">
        <v>23724</v>
      </c>
      <c r="I35" s="21"/>
      <c r="J35" s="4"/>
      <c r="K35" s="4"/>
    </row>
    <row r="36" spans="1:11" ht="15" customHeight="1" x14ac:dyDescent="0.2">
      <c r="A36" s="3" t="s">
        <v>107</v>
      </c>
      <c r="B36" s="2">
        <v>46206</v>
      </c>
      <c r="C36" s="2">
        <v>0</v>
      </c>
      <c r="D36" s="2">
        <v>16520</v>
      </c>
      <c r="E36" s="2">
        <v>34915</v>
      </c>
      <c r="F36" s="2">
        <v>26852</v>
      </c>
      <c r="G36" s="2">
        <v>22596</v>
      </c>
      <c r="J36" s="4"/>
      <c r="K36" s="4"/>
    </row>
    <row r="37" spans="1:11" ht="15" customHeight="1" x14ac:dyDescent="0.2">
      <c r="A37" s="13" t="s">
        <v>291</v>
      </c>
      <c r="B37" s="14">
        <v>10133</v>
      </c>
      <c r="C37" s="14">
        <v>0</v>
      </c>
      <c r="D37" s="14">
        <v>5744</v>
      </c>
      <c r="E37" s="14">
        <v>20369</v>
      </c>
      <c r="F37" s="14">
        <v>9341</v>
      </c>
      <c r="G37" s="14">
        <v>10988</v>
      </c>
      <c r="I37" s="21"/>
      <c r="J37" s="4"/>
      <c r="K37" s="4"/>
    </row>
    <row r="38" spans="1:11" ht="15" customHeight="1" x14ac:dyDescent="0.2">
      <c r="A38" s="3" t="s">
        <v>308</v>
      </c>
      <c r="B38" s="2">
        <v>665</v>
      </c>
      <c r="C38" s="2">
        <v>0</v>
      </c>
      <c r="D38" s="2">
        <v>0</v>
      </c>
      <c r="E38" s="2">
        <v>7752</v>
      </c>
      <c r="F38" s="2">
        <v>10789</v>
      </c>
      <c r="G38" s="2">
        <v>15474</v>
      </c>
      <c r="I38" s="21"/>
      <c r="J38" s="4"/>
      <c r="K38" s="4"/>
    </row>
    <row r="39" spans="1:11" ht="15" customHeight="1" x14ac:dyDescent="0.2">
      <c r="A39" s="13" t="s">
        <v>267</v>
      </c>
      <c r="B39" s="14">
        <v>0</v>
      </c>
      <c r="C39" s="14">
        <v>0</v>
      </c>
      <c r="D39" s="14">
        <v>0</v>
      </c>
      <c r="E39" s="14">
        <v>1257</v>
      </c>
      <c r="F39" s="14">
        <v>324</v>
      </c>
      <c r="G39" s="14">
        <v>1543</v>
      </c>
      <c r="I39" s="21"/>
      <c r="J39" s="4"/>
      <c r="K39" s="4"/>
    </row>
    <row r="40" spans="1:11" ht="15" customHeight="1" x14ac:dyDescent="0.2">
      <c r="A40" s="3" t="s">
        <v>927</v>
      </c>
      <c r="B40" s="2">
        <v>6700</v>
      </c>
      <c r="C40" s="25">
        <v>0</v>
      </c>
      <c r="D40" s="25">
        <v>0</v>
      </c>
      <c r="E40" s="2">
        <v>12727</v>
      </c>
      <c r="F40" s="2">
        <v>645</v>
      </c>
      <c r="G40" s="2">
        <v>0</v>
      </c>
      <c r="I40" s="21"/>
      <c r="J40" s="4"/>
      <c r="K40" s="4"/>
    </row>
    <row r="41" spans="1:11" ht="15" customHeight="1" x14ac:dyDescent="0.2">
      <c r="A41" s="13" t="s">
        <v>268</v>
      </c>
      <c r="B41" s="14">
        <v>7784</v>
      </c>
      <c r="C41" s="14">
        <v>1431</v>
      </c>
      <c r="D41" s="14">
        <v>6355</v>
      </c>
      <c r="E41" s="14">
        <v>13154</v>
      </c>
      <c r="F41" s="14">
        <v>7506</v>
      </c>
      <c r="G41" s="14">
        <v>9697</v>
      </c>
      <c r="I41" s="21"/>
      <c r="J41" s="4"/>
      <c r="K41" s="4"/>
    </row>
    <row r="42" spans="1:11" ht="15" customHeight="1" x14ac:dyDescent="0.2">
      <c r="A42" s="3" t="s">
        <v>538</v>
      </c>
      <c r="B42" s="2">
        <v>0</v>
      </c>
      <c r="C42" s="2">
        <v>0</v>
      </c>
      <c r="D42" s="2">
        <v>0</v>
      </c>
      <c r="E42" s="2">
        <v>24356</v>
      </c>
      <c r="F42" s="2">
        <v>1709</v>
      </c>
      <c r="G42" s="2">
        <v>0</v>
      </c>
      <c r="I42" s="21"/>
      <c r="J42" s="4"/>
      <c r="K42" s="4"/>
    </row>
    <row r="43" spans="1:11" ht="15" customHeight="1" x14ac:dyDescent="0.2">
      <c r="A43" s="13" t="s">
        <v>292</v>
      </c>
      <c r="B43" s="14">
        <v>7804</v>
      </c>
      <c r="C43" s="14">
        <v>0</v>
      </c>
      <c r="D43" s="14">
        <v>7858</v>
      </c>
      <c r="E43" s="14">
        <v>23578</v>
      </c>
      <c r="F43" s="14">
        <v>9771</v>
      </c>
      <c r="G43" s="14">
        <v>14771</v>
      </c>
      <c r="I43" s="21"/>
      <c r="J43" s="4"/>
      <c r="K43" s="4"/>
    </row>
    <row r="44" spans="1:11" ht="15" customHeight="1" x14ac:dyDescent="0.2">
      <c r="A44" s="3" t="s">
        <v>1119</v>
      </c>
      <c r="B44" s="2">
        <v>17</v>
      </c>
      <c r="C44" s="2">
        <v>0</v>
      </c>
      <c r="D44" s="2">
        <v>1925</v>
      </c>
      <c r="E44" s="2">
        <v>0</v>
      </c>
      <c r="F44" s="2">
        <v>0</v>
      </c>
      <c r="G44" s="2">
        <v>1434</v>
      </c>
      <c r="J44" s="4"/>
      <c r="K44" s="4"/>
    </row>
    <row r="45" spans="1:11" ht="15" customHeight="1" x14ac:dyDescent="0.2">
      <c r="A45" s="13" t="s">
        <v>160</v>
      </c>
      <c r="B45" s="14">
        <v>0</v>
      </c>
      <c r="C45" s="14">
        <v>0</v>
      </c>
      <c r="D45" s="14">
        <v>11</v>
      </c>
      <c r="E45" s="14">
        <v>0</v>
      </c>
      <c r="F45" s="14">
        <v>1</v>
      </c>
      <c r="G45" s="14">
        <v>1698</v>
      </c>
      <c r="I45" s="21"/>
      <c r="J45" s="4"/>
      <c r="K45" s="4"/>
    </row>
    <row r="46" spans="1:11" ht="15" customHeight="1" x14ac:dyDescent="0.2">
      <c r="A46" s="3" t="s">
        <v>269</v>
      </c>
      <c r="B46" s="2">
        <v>5</v>
      </c>
      <c r="C46" s="25">
        <v>3658</v>
      </c>
      <c r="D46" s="25">
        <v>0</v>
      </c>
      <c r="E46" s="2">
        <v>2797</v>
      </c>
      <c r="F46" s="2">
        <v>5287</v>
      </c>
      <c r="G46" s="2">
        <v>0</v>
      </c>
      <c r="I46" s="21"/>
      <c r="J46" s="4"/>
      <c r="K46" s="4"/>
    </row>
    <row r="47" spans="1:11" ht="15" customHeight="1" x14ac:dyDescent="0.2">
      <c r="A47" s="13" t="s">
        <v>273</v>
      </c>
      <c r="B47" s="14">
        <v>7829</v>
      </c>
      <c r="C47" s="14">
        <v>0</v>
      </c>
      <c r="D47" s="14">
        <v>5559</v>
      </c>
      <c r="E47" s="14">
        <v>6566</v>
      </c>
      <c r="F47" s="14">
        <v>6540</v>
      </c>
      <c r="G47" s="14">
        <v>0</v>
      </c>
      <c r="I47" s="21"/>
      <c r="J47" s="4"/>
      <c r="K47" s="4"/>
    </row>
    <row r="48" spans="1:11" ht="15" customHeight="1" x14ac:dyDescent="0.2">
      <c r="A48" s="3" t="s">
        <v>299</v>
      </c>
      <c r="B48" s="2">
        <v>0</v>
      </c>
      <c r="C48" s="2">
        <v>0</v>
      </c>
      <c r="D48" s="2">
        <v>0</v>
      </c>
      <c r="E48" s="2">
        <v>11293</v>
      </c>
      <c r="F48" s="2">
        <v>0</v>
      </c>
      <c r="G48" s="2">
        <v>0</v>
      </c>
      <c r="I48" s="21"/>
      <c r="J48" s="4"/>
      <c r="K48" s="4"/>
    </row>
    <row r="49" spans="1:11" ht="15" customHeight="1" x14ac:dyDescent="0.2">
      <c r="A49" s="13" t="s">
        <v>278</v>
      </c>
      <c r="B49" s="14">
        <v>0</v>
      </c>
      <c r="C49" s="14">
        <v>0</v>
      </c>
      <c r="D49" s="14">
        <v>0</v>
      </c>
      <c r="E49" s="14">
        <v>3049</v>
      </c>
      <c r="F49" s="14">
        <v>0</v>
      </c>
      <c r="G49" s="14">
        <v>0</v>
      </c>
      <c r="I49" s="21"/>
      <c r="J49" s="4"/>
      <c r="K49" s="4"/>
    </row>
    <row r="50" spans="1:11" ht="15" customHeight="1" x14ac:dyDescent="0.2">
      <c r="A50" s="3" t="s">
        <v>270</v>
      </c>
      <c r="B50" s="2">
        <v>0</v>
      </c>
      <c r="C50" s="2">
        <v>0</v>
      </c>
      <c r="D50" s="2">
        <v>0</v>
      </c>
      <c r="E50" s="2">
        <v>5481</v>
      </c>
      <c r="F50" s="2">
        <v>0</v>
      </c>
      <c r="G50" s="2">
        <v>0</v>
      </c>
      <c r="I50" s="21"/>
      <c r="J50" s="4"/>
      <c r="K50" s="4"/>
    </row>
    <row r="51" spans="1:11" ht="15" customHeight="1" x14ac:dyDescent="0.2">
      <c r="A51" s="13" t="s">
        <v>271</v>
      </c>
      <c r="B51" s="14">
        <v>0</v>
      </c>
      <c r="C51" s="14">
        <v>0</v>
      </c>
      <c r="D51" s="14">
        <v>0</v>
      </c>
      <c r="E51" s="14">
        <v>4636</v>
      </c>
      <c r="F51" s="14">
        <v>0</v>
      </c>
      <c r="G51" s="14">
        <v>0</v>
      </c>
      <c r="I51" s="21"/>
      <c r="J51" s="4"/>
      <c r="K51" s="4"/>
    </row>
    <row r="52" spans="1:11" ht="15" customHeight="1" x14ac:dyDescent="0.2">
      <c r="A52" s="3" t="s">
        <v>1118</v>
      </c>
      <c r="B52" s="2">
        <v>1211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I52" s="21"/>
      <c r="J52" s="4"/>
      <c r="K52" s="4"/>
    </row>
    <row r="53" spans="1:11" ht="15" customHeight="1" x14ac:dyDescent="0.2">
      <c r="A53" s="13" t="s">
        <v>293</v>
      </c>
      <c r="B53" s="14">
        <v>12151</v>
      </c>
      <c r="C53" s="14">
        <v>5831</v>
      </c>
      <c r="D53" s="14">
        <v>8388</v>
      </c>
      <c r="E53" s="14">
        <v>33420</v>
      </c>
      <c r="F53" s="14">
        <v>13225</v>
      </c>
      <c r="G53" s="14">
        <v>9710</v>
      </c>
      <c r="I53" s="21"/>
      <c r="J53" s="4"/>
      <c r="K53" s="4"/>
    </row>
    <row r="54" spans="1:11" x14ac:dyDescent="0.2">
      <c r="A54" s="22" t="s">
        <v>925</v>
      </c>
      <c r="B54" s="4"/>
      <c r="D54" s="4"/>
      <c r="E54" s="4"/>
      <c r="F54" s="4"/>
      <c r="I54" s="21"/>
      <c r="J54" s="4"/>
      <c r="K54" s="4"/>
    </row>
    <row r="55" spans="1:11" x14ac:dyDescent="0.2">
      <c r="A55" s="22" t="s">
        <v>683</v>
      </c>
      <c r="B55" s="4"/>
      <c r="D55" s="4"/>
      <c r="E55" s="4"/>
      <c r="F55" s="4"/>
      <c r="I55" s="21"/>
      <c r="J55" s="4"/>
      <c r="K55" s="4"/>
    </row>
  </sheetData>
  <phoneticPr fontId="0" type="noConversion"/>
  <pageMargins left="0.39370078740157477" right="0.39370078740157477" top="0.59055118110236215" bottom="0.59055118110236215" header="0" footer="0"/>
  <pageSetup paperSize="9" scale="9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A1:E26"/>
  <sheetViews>
    <sheetView workbookViewId="0"/>
  </sheetViews>
  <sheetFormatPr baseColWidth="10" defaultColWidth="11.42578125" defaultRowHeight="12.75" x14ac:dyDescent="0.2"/>
  <cols>
    <col min="1" max="1" width="29.85546875" style="4" customWidth="1"/>
    <col min="2" max="2" width="14.28515625" style="4" customWidth="1"/>
    <col min="3" max="5" width="14.28515625" style="20" customWidth="1"/>
    <col min="6" max="16384" width="11.42578125" style="4"/>
  </cols>
  <sheetData>
    <row r="1" spans="1:5" ht="15.75" customHeight="1" x14ac:dyDescent="0.2">
      <c r="A1" s="18" t="s">
        <v>1173</v>
      </c>
    </row>
    <row r="2" spans="1:5" x14ac:dyDescent="0.2">
      <c r="C2" s="4"/>
      <c r="D2" s="4"/>
      <c r="E2" s="4"/>
    </row>
    <row r="3" spans="1:5" customFormat="1" ht="41.25" customHeight="1" x14ac:dyDescent="0.2">
      <c r="A3" s="10"/>
      <c r="B3" s="12" t="s">
        <v>674</v>
      </c>
      <c r="C3" s="12" t="s">
        <v>888</v>
      </c>
      <c r="D3" s="12" t="s">
        <v>675</v>
      </c>
      <c r="E3" s="12" t="s">
        <v>676</v>
      </c>
    </row>
    <row r="4" spans="1:5" customFormat="1" ht="15" customHeight="1" x14ac:dyDescent="0.2">
      <c r="A4" s="99" t="s">
        <v>397</v>
      </c>
      <c r="B4" s="108">
        <f>B5+B6+B16</f>
        <v>52</v>
      </c>
      <c r="C4" s="108">
        <f>C5+C6+C16</f>
        <v>139</v>
      </c>
      <c r="D4" s="108">
        <f>D5+D6+D16</f>
        <v>150</v>
      </c>
      <c r="E4" s="108">
        <f>E5+E6+E16</f>
        <v>166</v>
      </c>
    </row>
    <row r="5" spans="1:5" customFormat="1" ht="15" customHeight="1" x14ac:dyDescent="0.2">
      <c r="A5" s="150" t="s">
        <v>658</v>
      </c>
      <c r="B5" s="151">
        <v>0</v>
      </c>
      <c r="C5" s="151">
        <v>0</v>
      </c>
      <c r="D5" s="151">
        <v>0</v>
      </c>
      <c r="E5" s="151">
        <v>2</v>
      </c>
    </row>
    <row r="6" spans="1:5" customFormat="1" ht="15" customHeight="1" x14ac:dyDescent="0.2">
      <c r="A6" s="149" t="s">
        <v>659</v>
      </c>
      <c r="B6" s="99">
        <f>B7+B10+B13+B14</f>
        <v>34</v>
      </c>
      <c r="C6" s="99">
        <f>C7+C10+C13+C14</f>
        <v>94</v>
      </c>
      <c r="D6" s="99">
        <f>D7+D10+D13+D14</f>
        <v>115</v>
      </c>
      <c r="E6" s="99">
        <f>E7+E10+E13+E14+E15</f>
        <v>122</v>
      </c>
    </row>
    <row r="7" spans="1:5" customFormat="1" ht="15" customHeight="1" x14ac:dyDescent="0.2">
      <c r="A7" s="67" t="s">
        <v>463</v>
      </c>
      <c r="B7" s="50">
        <v>16</v>
      </c>
      <c r="C7" s="50">
        <v>30</v>
      </c>
      <c r="D7" s="50">
        <v>53</v>
      </c>
      <c r="E7" s="50">
        <v>64</v>
      </c>
    </row>
    <row r="8" spans="1:5" customFormat="1" ht="15" customHeight="1" x14ac:dyDescent="0.2">
      <c r="A8" s="130" t="s">
        <v>662</v>
      </c>
      <c r="B8" s="6">
        <v>14</v>
      </c>
      <c r="C8" s="6">
        <v>28</v>
      </c>
      <c r="D8" s="6">
        <v>50</v>
      </c>
      <c r="E8" s="6">
        <v>63</v>
      </c>
    </row>
    <row r="9" spans="1:5" customFormat="1" ht="15" customHeight="1" x14ac:dyDescent="0.2">
      <c r="A9" s="129" t="s">
        <v>680</v>
      </c>
      <c r="B9" s="50">
        <v>2</v>
      </c>
      <c r="C9" s="50">
        <v>2</v>
      </c>
      <c r="D9" s="50">
        <v>3</v>
      </c>
      <c r="E9" s="50">
        <v>1</v>
      </c>
    </row>
    <row r="10" spans="1:5" customFormat="1" ht="15" customHeight="1" x14ac:dyDescent="0.2">
      <c r="A10" s="66" t="s">
        <v>139</v>
      </c>
      <c r="B10" s="6">
        <v>14</v>
      </c>
      <c r="C10" s="6">
        <v>44</v>
      </c>
      <c r="D10" s="6">
        <v>48</v>
      </c>
      <c r="E10" s="6">
        <v>46</v>
      </c>
    </row>
    <row r="11" spans="1:5" customFormat="1" ht="15" customHeight="1" x14ac:dyDescent="0.2">
      <c r="A11" s="129" t="s">
        <v>663</v>
      </c>
      <c r="B11" s="50">
        <v>12</v>
      </c>
      <c r="C11" s="50">
        <v>44</v>
      </c>
      <c r="D11" s="50">
        <v>48</v>
      </c>
      <c r="E11" s="50">
        <v>46</v>
      </c>
    </row>
    <row r="12" spans="1:5" customFormat="1" ht="15" customHeight="1" x14ac:dyDescent="0.2">
      <c r="A12" s="130" t="s">
        <v>664</v>
      </c>
      <c r="B12" s="6">
        <v>2</v>
      </c>
      <c r="C12" s="6">
        <v>0</v>
      </c>
      <c r="D12" s="6">
        <v>0</v>
      </c>
      <c r="E12" s="6">
        <v>0</v>
      </c>
    </row>
    <row r="13" spans="1:5" customFormat="1" ht="15" customHeight="1" x14ac:dyDescent="0.2">
      <c r="A13" s="67" t="s">
        <v>722</v>
      </c>
      <c r="B13" s="50">
        <v>0</v>
      </c>
      <c r="C13" s="50">
        <v>5</v>
      </c>
      <c r="D13" s="50">
        <v>3</v>
      </c>
      <c r="E13" s="50">
        <v>3</v>
      </c>
    </row>
    <row r="14" spans="1:5" customFormat="1" ht="15" customHeight="1" x14ac:dyDescent="0.2">
      <c r="A14" s="66" t="s">
        <v>1145</v>
      </c>
      <c r="B14" s="6">
        <v>4</v>
      </c>
      <c r="C14" s="6">
        <v>15</v>
      </c>
      <c r="D14" s="6">
        <v>11</v>
      </c>
      <c r="E14" s="6">
        <v>8</v>
      </c>
    </row>
    <row r="15" spans="1:5" customFormat="1" ht="15" customHeight="1" x14ac:dyDescent="0.2">
      <c r="A15" s="67" t="s">
        <v>1146</v>
      </c>
      <c r="B15" s="50">
        <v>0</v>
      </c>
      <c r="C15" s="50">
        <v>0</v>
      </c>
      <c r="D15" s="50">
        <v>0</v>
      </c>
      <c r="E15" s="50">
        <v>1</v>
      </c>
    </row>
    <row r="16" spans="1:5" customFormat="1" ht="15" customHeight="1" x14ac:dyDescent="0.2">
      <c r="A16" s="149" t="s">
        <v>660</v>
      </c>
      <c r="B16" s="99">
        <v>18</v>
      </c>
      <c r="C16" s="99">
        <v>45</v>
      </c>
      <c r="D16" s="99">
        <v>35</v>
      </c>
      <c r="E16" s="99">
        <v>42</v>
      </c>
    </row>
    <row r="17" spans="1:5" s="95" customFormat="1" ht="15" customHeight="1" x14ac:dyDescent="0.2">
      <c r="A17" s="67" t="s">
        <v>424</v>
      </c>
      <c r="B17" s="50">
        <v>9</v>
      </c>
      <c r="C17" s="50">
        <v>31</v>
      </c>
      <c r="D17" s="50">
        <v>23</v>
      </c>
      <c r="E17" s="50">
        <v>33</v>
      </c>
    </row>
    <row r="18" spans="1:5" customFormat="1" ht="15" customHeight="1" x14ac:dyDescent="0.2">
      <c r="A18" s="66" t="s">
        <v>203</v>
      </c>
      <c r="B18" s="6">
        <v>9</v>
      </c>
      <c r="C18" s="6">
        <v>14</v>
      </c>
      <c r="D18" s="6">
        <v>12</v>
      </c>
      <c r="E18" s="6">
        <v>9</v>
      </c>
    </row>
    <row r="19" spans="1:5" x14ac:dyDescent="0.2">
      <c r="A19" s="51" t="s">
        <v>973</v>
      </c>
    </row>
    <row r="20" spans="1:5" x14ac:dyDescent="0.2">
      <c r="A20" s="22" t="s">
        <v>685</v>
      </c>
    </row>
    <row r="21" spans="1:5" x14ac:dyDescent="0.2">
      <c r="A21" s="124"/>
    </row>
    <row r="22" spans="1:5" x14ac:dyDescent="0.2">
      <c r="A22" s="124"/>
    </row>
    <row r="23" spans="1:5" x14ac:dyDescent="0.2">
      <c r="A23" s="124"/>
    </row>
    <row r="24" spans="1:5" x14ac:dyDescent="0.2">
      <c r="A24" s="124"/>
    </row>
    <row r="25" spans="1:5" x14ac:dyDescent="0.2">
      <c r="A25" s="124"/>
    </row>
    <row r="26" spans="1:5" x14ac:dyDescent="0.2">
      <c r="A26" s="124"/>
    </row>
  </sheetData>
  <phoneticPr fontId="0" type="noConversion"/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pageSetUpPr fitToPage="1"/>
  </sheetPr>
  <dimension ref="A1:E25"/>
  <sheetViews>
    <sheetView zoomScaleNormal="100" workbookViewId="0"/>
  </sheetViews>
  <sheetFormatPr baseColWidth="10" defaultRowHeight="12.75" x14ac:dyDescent="0.2"/>
  <cols>
    <col min="1" max="1" width="33.5703125" style="4" customWidth="1"/>
    <col min="2" max="5" width="15.7109375" style="4" customWidth="1"/>
  </cols>
  <sheetData>
    <row r="1" spans="1:5" ht="15.75" customHeight="1" x14ac:dyDescent="0.2">
      <c r="A1" s="18" t="s">
        <v>1117</v>
      </c>
    </row>
    <row r="3" spans="1:5" ht="44.25" customHeight="1" x14ac:dyDescent="0.2">
      <c r="A3" s="10"/>
      <c r="B3" s="12" t="s">
        <v>674</v>
      </c>
      <c r="C3" s="12" t="s">
        <v>888</v>
      </c>
      <c r="D3" s="12" t="s">
        <v>675</v>
      </c>
      <c r="E3" s="12" t="s">
        <v>676</v>
      </c>
    </row>
    <row r="4" spans="1:5" ht="15" customHeight="1" x14ac:dyDescent="0.2">
      <c r="A4" s="99" t="s">
        <v>397</v>
      </c>
      <c r="B4" s="108">
        <v>14</v>
      </c>
      <c r="C4" s="108">
        <v>28</v>
      </c>
      <c r="D4" s="108">
        <v>50</v>
      </c>
      <c r="E4" s="108">
        <v>63</v>
      </c>
    </row>
    <row r="5" spans="1:5" ht="15" customHeight="1" x14ac:dyDescent="0.2">
      <c r="A5" s="13" t="s">
        <v>402</v>
      </c>
      <c r="B5" s="50">
        <v>0</v>
      </c>
      <c r="C5" s="50">
        <v>1</v>
      </c>
      <c r="D5" s="50">
        <v>0</v>
      </c>
      <c r="E5" s="50">
        <v>0</v>
      </c>
    </row>
    <row r="6" spans="1:5" ht="15" customHeight="1" x14ac:dyDescent="0.2">
      <c r="A6" s="3" t="s">
        <v>408</v>
      </c>
      <c r="B6" s="6">
        <v>0</v>
      </c>
      <c r="C6" s="6">
        <v>0</v>
      </c>
      <c r="D6" s="6">
        <v>2</v>
      </c>
      <c r="E6" s="6">
        <v>0</v>
      </c>
    </row>
    <row r="7" spans="1:5" ht="15" customHeight="1" x14ac:dyDescent="0.2">
      <c r="A7" s="13" t="s">
        <v>542</v>
      </c>
      <c r="B7" s="50">
        <v>2</v>
      </c>
      <c r="C7" s="50">
        <v>3</v>
      </c>
      <c r="D7" s="50">
        <v>4</v>
      </c>
      <c r="E7" s="50">
        <v>4</v>
      </c>
    </row>
    <row r="8" spans="1:5" ht="15" customHeight="1" x14ac:dyDescent="0.2">
      <c r="A8" s="3" t="s">
        <v>295</v>
      </c>
      <c r="B8" s="6">
        <v>0</v>
      </c>
      <c r="C8" s="6">
        <v>1</v>
      </c>
      <c r="D8" s="6">
        <v>1</v>
      </c>
      <c r="E8" s="6">
        <v>3</v>
      </c>
    </row>
    <row r="9" spans="1:5" ht="15" customHeight="1" x14ac:dyDescent="0.2">
      <c r="A9" s="13" t="s">
        <v>865</v>
      </c>
      <c r="B9" s="50">
        <v>0</v>
      </c>
      <c r="C9" s="50">
        <v>0</v>
      </c>
      <c r="D9" s="50">
        <v>8</v>
      </c>
      <c r="E9" s="50">
        <v>4</v>
      </c>
    </row>
    <row r="10" spans="1:5" ht="15" customHeight="1" x14ac:dyDescent="0.2">
      <c r="A10" s="3" t="s">
        <v>847</v>
      </c>
      <c r="B10" s="6">
        <v>2</v>
      </c>
      <c r="C10" s="6">
        <v>4</v>
      </c>
      <c r="D10" s="6">
        <v>8</v>
      </c>
      <c r="E10" s="6">
        <v>6</v>
      </c>
    </row>
    <row r="11" spans="1:5" ht="15" customHeight="1" x14ac:dyDescent="0.2">
      <c r="A11" s="13" t="s">
        <v>854</v>
      </c>
      <c r="B11" s="50">
        <v>2</v>
      </c>
      <c r="C11" s="50">
        <v>2</v>
      </c>
      <c r="D11" s="50">
        <v>4</v>
      </c>
      <c r="E11" s="50">
        <v>4</v>
      </c>
    </row>
    <row r="12" spans="1:5" ht="15" customHeight="1" x14ac:dyDescent="0.2">
      <c r="A12" s="3" t="s">
        <v>853</v>
      </c>
      <c r="B12" s="6">
        <v>0</v>
      </c>
      <c r="C12" s="6">
        <v>0</v>
      </c>
      <c r="D12" s="6">
        <v>1</v>
      </c>
      <c r="E12" s="6">
        <v>1</v>
      </c>
    </row>
    <row r="13" spans="1:5" ht="15" customHeight="1" x14ac:dyDescent="0.2">
      <c r="A13" s="13" t="s">
        <v>407</v>
      </c>
      <c r="B13" s="50">
        <v>0</v>
      </c>
      <c r="C13" s="50">
        <v>4</v>
      </c>
      <c r="D13" s="50">
        <v>4</v>
      </c>
      <c r="E13" s="50">
        <v>2</v>
      </c>
    </row>
    <row r="14" spans="1:5" ht="15" customHeight="1" x14ac:dyDescent="0.2">
      <c r="A14" s="3" t="s">
        <v>864</v>
      </c>
      <c r="B14" s="6">
        <v>3</v>
      </c>
      <c r="C14" s="6">
        <v>3</v>
      </c>
      <c r="D14" s="6">
        <v>1</v>
      </c>
      <c r="E14" s="6">
        <v>9</v>
      </c>
    </row>
    <row r="15" spans="1:5" ht="15" customHeight="1" x14ac:dyDescent="0.2">
      <c r="A15" s="13" t="s">
        <v>857</v>
      </c>
      <c r="B15" s="50">
        <v>0</v>
      </c>
      <c r="C15" s="50">
        <v>0</v>
      </c>
      <c r="D15" s="50">
        <v>2</v>
      </c>
      <c r="E15" s="50">
        <v>1</v>
      </c>
    </row>
    <row r="16" spans="1:5" ht="15" customHeight="1" x14ac:dyDescent="0.2">
      <c r="A16" s="3" t="s">
        <v>288</v>
      </c>
      <c r="B16" s="6">
        <v>0</v>
      </c>
      <c r="C16" s="6">
        <v>1</v>
      </c>
      <c r="D16" s="6">
        <v>0</v>
      </c>
      <c r="E16" s="6">
        <v>4</v>
      </c>
    </row>
    <row r="17" spans="1:5" ht="15" customHeight="1" x14ac:dyDescent="0.2">
      <c r="A17" s="13" t="s">
        <v>290</v>
      </c>
      <c r="B17" s="50">
        <v>2</v>
      </c>
      <c r="C17" s="50">
        <v>2</v>
      </c>
      <c r="D17" s="50">
        <v>4</v>
      </c>
      <c r="E17" s="50">
        <v>8</v>
      </c>
    </row>
    <row r="18" spans="1:5" ht="15" customHeight="1" x14ac:dyDescent="0.2">
      <c r="A18" s="3" t="s">
        <v>291</v>
      </c>
      <c r="B18" s="6">
        <v>1</v>
      </c>
      <c r="C18" s="6">
        <v>3</v>
      </c>
      <c r="D18" s="6">
        <v>5</v>
      </c>
      <c r="E18" s="6">
        <v>5</v>
      </c>
    </row>
    <row r="19" spans="1:5" ht="15" customHeight="1" x14ac:dyDescent="0.2">
      <c r="A19" s="13" t="s">
        <v>294</v>
      </c>
      <c r="B19" s="50">
        <v>0</v>
      </c>
      <c r="C19" s="50">
        <v>2</v>
      </c>
      <c r="D19" s="50">
        <v>1</v>
      </c>
      <c r="E19" s="50">
        <v>1</v>
      </c>
    </row>
    <row r="20" spans="1:5" ht="15" customHeight="1" x14ac:dyDescent="0.2">
      <c r="A20" s="3" t="s">
        <v>298</v>
      </c>
      <c r="B20" s="6">
        <v>1</v>
      </c>
      <c r="C20" s="6">
        <v>0</v>
      </c>
      <c r="D20" s="6">
        <v>0</v>
      </c>
      <c r="E20" s="6">
        <v>0</v>
      </c>
    </row>
    <row r="21" spans="1:5" ht="15" customHeight="1" x14ac:dyDescent="0.2">
      <c r="A21" s="13" t="s">
        <v>267</v>
      </c>
      <c r="B21" s="50">
        <v>0</v>
      </c>
      <c r="C21" s="50">
        <v>1</v>
      </c>
      <c r="D21" s="50">
        <v>2</v>
      </c>
      <c r="E21" s="50">
        <v>5</v>
      </c>
    </row>
    <row r="22" spans="1:5" s="95" customFormat="1" ht="15" customHeight="1" x14ac:dyDescent="0.2">
      <c r="A22" s="3" t="s">
        <v>292</v>
      </c>
      <c r="B22" s="6">
        <v>0</v>
      </c>
      <c r="C22" s="6">
        <v>0</v>
      </c>
      <c r="D22" s="6">
        <v>0</v>
      </c>
      <c r="E22" s="6">
        <v>3</v>
      </c>
    </row>
    <row r="23" spans="1:5" ht="15" customHeight="1" x14ac:dyDescent="0.2">
      <c r="A23" s="13" t="s">
        <v>293</v>
      </c>
      <c r="B23" s="50">
        <v>1</v>
      </c>
      <c r="C23" s="50">
        <v>1</v>
      </c>
      <c r="D23" s="50">
        <v>3</v>
      </c>
      <c r="E23" s="50">
        <v>3</v>
      </c>
    </row>
    <row r="24" spans="1:5" s="4" customFormat="1" x14ac:dyDescent="0.2">
      <c r="A24" s="51" t="s">
        <v>973</v>
      </c>
      <c r="B24" s="20"/>
      <c r="C24" s="20"/>
      <c r="D24" s="20"/>
      <c r="E24" s="20"/>
    </row>
    <row r="25" spans="1:5" s="4" customFormat="1" x14ac:dyDescent="0.2">
      <c r="A25" s="22" t="s">
        <v>685</v>
      </c>
      <c r="B25" s="20"/>
      <c r="C25" s="20"/>
      <c r="D25" s="20"/>
      <c r="E25" s="20"/>
    </row>
  </sheetData>
  <phoneticPr fontId="3" type="noConversion"/>
  <pageMargins left="0.39370078740157477" right="0.39370078740157477" top="0.59055118110236215" bottom="0.59055118110236215" header="0" footer="0"/>
  <pageSetup paperSize="9" scale="8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pageSetUpPr fitToPage="1"/>
  </sheetPr>
  <dimension ref="A1:I25"/>
  <sheetViews>
    <sheetView zoomScaleNormal="100" workbookViewId="0"/>
  </sheetViews>
  <sheetFormatPr baseColWidth="10" defaultColWidth="11.42578125" defaultRowHeight="12.75" x14ac:dyDescent="0.2"/>
  <cols>
    <col min="1" max="1" width="30.7109375" style="4" bestFit="1" customWidth="1"/>
    <col min="2" max="5" width="14.7109375" style="20" customWidth="1"/>
    <col min="6" max="6" width="7" style="4" customWidth="1"/>
    <col min="7" max="7" width="12.28515625" style="4" bestFit="1" customWidth="1"/>
    <col min="9" max="16384" width="11.42578125" style="4"/>
  </cols>
  <sheetData>
    <row r="1" spans="1:9" ht="15.75" customHeight="1" x14ac:dyDescent="0.2">
      <c r="A1" s="18" t="s">
        <v>1115</v>
      </c>
      <c r="C1" s="254"/>
      <c r="D1" s="253"/>
      <c r="H1" s="4"/>
    </row>
    <row r="2" spans="1:9" x14ac:dyDescent="0.2">
      <c r="H2" s="4"/>
    </row>
    <row r="3" spans="1:9" customFormat="1" ht="42.75" customHeight="1" x14ac:dyDescent="0.2">
      <c r="A3" s="10"/>
      <c r="B3" s="12" t="s">
        <v>674</v>
      </c>
      <c r="C3" s="12" t="s">
        <v>888</v>
      </c>
      <c r="D3" s="12" t="s">
        <v>675</v>
      </c>
      <c r="E3" s="12" t="s">
        <v>676</v>
      </c>
      <c r="F3" s="4"/>
      <c r="G3" s="4"/>
      <c r="H3" s="4"/>
      <c r="I3" s="4"/>
    </row>
    <row r="4" spans="1:9" ht="15" customHeight="1" x14ac:dyDescent="0.2">
      <c r="A4" s="99" t="s">
        <v>397</v>
      </c>
      <c r="B4" s="140">
        <f>SUM(B5:B24)</f>
        <v>41052</v>
      </c>
      <c r="C4" s="140">
        <f>SUM(C5:C24)</f>
        <v>2802</v>
      </c>
      <c r="D4" s="140">
        <f>SUM(D5:D24)</f>
        <v>67860</v>
      </c>
      <c r="E4" s="140">
        <f>SUM(E5:E24)</f>
        <v>147993</v>
      </c>
      <c r="H4" s="4"/>
    </row>
    <row r="5" spans="1:9" ht="15" customHeight="1" x14ac:dyDescent="0.2">
      <c r="A5" s="13" t="s">
        <v>276</v>
      </c>
      <c r="B5" s="14">
        <v>798</v>
      </c>
      <c r="C5" s="14">
        <v>11</v>
      </c>
      <c r="D5" s="14">
        <v>450</v>
      </c>
      <c r="E5" s="14">
        <v>3177</v>
      </c>
      <c r="F5" s="21"/>
      <c r="H5" s="4"/>
    </row>
    <row r="6" spans="1:9" ht="15" customHeight="1" x14ac:dyDescent="0.2">
      <c r="A6" s="3" t="s">
        <v>295</v>
      </c>
      <c r="B6" s="2">
        <v>1941</v>
      </c>
      <c r="C6" s="2">
        <v>220</v>
      </c>
      <c r="D6" s="2">
        <v>4061</v>
      </c>
      <c r="E6" s="2">
        <v>6833</v>
      </c>
      <c r="F6" s="21"/>
      <c r="H6" s="4"/>
    </row>
    <row r="7" spans="1:9" ht="15" customHeight="1" x14ac:dyDescent="0.2">
      <c r="A7" s="13" t="s">
        <v>1114</v>
      </c>
      <c r="B7" s="14">
        <v>1</v>
      </c>
      <c r="C7" s="14">
        <v>0</v>
      </c>
      <c r="D7" s="14">
        <v>4716</v>
      </c>
      <c r="E7" s="14">
        <v>6235</v>
      </c>
      <c r="F7" s="21"/>
      <c r="H7" s="4"/>
      <c r="I7" s="253"/>
    </row>
    <row r="8" spans="1:9" ht="15" customHeight="1" x14ac:dyDescent="0.2">
      <c r="A8" s="3" t="s">
        <v>847</v>
      </c>
      <c r="B8" s="2">
        <v>6491</v>
      </c>
      <c r="C8" s="2">
        <v>38</v>
      </c>
      <c r="D8" s="2">
        <v>8290</v>
      </c>
      <c r="E8" s="2">
        <v>19793</v>
      </c>
      <c r="F8" s="21"/>
      <c r="H8" s="4"/>
    </row>
    <row r="9" spans="1:9" ht="15" customHeight="1" x14ac:dyDescent="0.2">
      <c r="A9" s="13" t="s">
        <v>284</v>
      </c>
      <c r="B9" s="14">
        <v>8234</v>
      </c>
      <c r="C9" s="14">
        <v>187</v>
      </c>
      <c r="D9" s="14">
        <v>7864</v>
      </c>
      <c r="E9" s="14">
        <v>25127</v>
      </c>
      <c r="F9" s="21"/>
      <c r="H9" s="4"/>
      <c r="I9" s="253"/>
    </row>
    <row r="10" spans="1:9" ht="15" customHeight="1" x14ac:dyDescent="0.2">
      <c r="A10" s="3" t="s">
        <v>285</v>
      </c>
      <c r="B10" s="2">
        <v>1570</v>
      </c>
      <c r="C10" s="2">
        <v>248</v>
      </c>
      <c r="D10" s="2">
        <v>1905</v>
      </c>
      <c r="E10" s="2">
        <v>6009</v>
      </c>
      <c r="F10" s="21"/>
      <c r="H10" s="4"/>
      <c r="I10" s="253"/>
    </row>
    <row r="11" spans="1:9" ht="15" customHeight="1" x14ac:dyDescent="0.2">
      <c r="A11" s="13" t="s">
        <v>1111</v>
      </c>
      <c r="B11" s="14">
        <v>6787</v>
      </c>
      <c r="C11" s="14">
        <v>64</v>
      </c>
      <c r="D11" s="14">
        <v>3194</v>
      </c>
      <c r="E11" s="14">
        <v>12466</v>
      </c>
      <c r="F11" s="21"/>
      <c r="H11" s="4"/>
      <c r="I11" s="253"/>
    </row>
    <row r="12" spans="1:9" ht="15" customHeight="1" x14ac:dyDescent="0.2">
      <c r="A12" s="3" t="s">
        <v>287</v>
      </c>
      <c r="B12" s="2">
        <v>0</v>
      </c>
      <c r="C12" s="2">
        <v>0</v>
      </c>
      <c r="D12" s="2">
        <v>237</v>
      </c>
      <c r="E12" s="2">
        <v>0</v>
      </c>
      <c r="F12" s="21"/>
      <c r="G12" s="255"/>
      <c r="H12" s="4"/>
      <c r="I12" s="253"/>
    </row>
    <row r="13" spans="1:9" ht="15" customHeight="1" x14ac:dyDescent="0.2">
      <c r="A13" s="13" t="s">
        <v>1112</v>
      </c>
      <c r="B13" s="14">
        <v>1883</v>
      </c>
      <c r="C13" s="14">
        <v>51</v>
      </c>
      <c r="D13" s="14">
        <v>4739</v>
      </c>
      <c r="E13" s="14">
        <v>8588</v>
      </c>
      <c r="F13" s="21"/>
      <c r="G13" s="256"/>
      <c r="H13" s="4"/>
    </row>
    <row r="14" spans="1:9" ht="15" customHeight="1" x14ac:dyDescent="0.2">
      <c r="A14" s="3" t="s">
        <v>294</v>
      </c>
      <c r="B14" s="2">
        <v>1760</v>
      </c>
      <c r="C14" s="2">
        <v>32</v>
      </c>
      <c r="D14" s="2">
        <v>3508</v>
      </c>
      <c r="E14" s="2">
        <v>4878</v>
      </c>
      <c r="F14" s="21"/>
      <c r="G14" s="256"/>
      <c r="H14" s="4"/>
      <c r="I14" s="253"/>
    </row>
    <row r="15" spans="1:9" ht="15" customHeight="1" x14ac:dyDescent="0.2">
      <c r="A15" s="13" t="s">
        <v>288</v>
      </c>
      <c r="B15" s="14">
        <v>3812</v>
      </c>
      <c r="C15" s="14">
        <v>651</v>
      </c>
      <c r="D15" s="14">
        <v>2304</v>
      </c>
      <c r="E15" s="14">
        <v>5909</v>
      </c>
      <c r="F15" s="21"/>
      <c r="H15" s="4"/>
    </row>
    <row r="16" spans="1:9" ht="15" customHeight="1" x14ac:dyDescent="0.2">
      <c r="A16" s="3" t="s">
        <v>1113</v>
      </c>
      <c r="B16" s="2">
        <v>0</v>
      </c>
      <c r="C16" s="2">
        <v>116</v>
      </c>
      <c r="D16" s="2">
        <v>1340</v>
      </c>
      <c r="E16" s="2">
        <v>620</v>
      </c>
      <c r="F16" s="21"/>
      <c r="H16" s="4"/>
    </row>
    <row r="17" spans="1:9" ht="15" customHeight="1" x14ac:dyDescent="0.2">
      <c r="A17" s="13" t="s">
        <v>289</v>
      </c>
      <c r="B17" s="14">
        <v>1832</v>
      </c>
      <c r="C17" s="14">
        <v>505</v>
      </c>
      <c r="D17" s="14">
        <v>2282</v>
      </c>
      <c r="E17" s="14">
        <v>5208</v>
      </c>
      <c r="F17" s="21"/>
      <c r="H17" s="4"/>
    </row>
    <row r="18" spans="1:9" ht="15" customHeight="1" x14ac:dyDescent="0.2">
      <c r="A18" s="3" t="s">
        <v>290</v>
      </c>
      <c r="B18" s="2">
        <v>46</v>
      </c>
      <c r="C18" s="2">
        <v>334</v>
      </c>
      <c r="D18" s="2">
        <v>10726</v>
      </c>
      <c r="E18" s="2">
        <v>17369</v>
      </c>
      <c r="F18" s="21"/>
      <c r="H18" s="4"/>
    </row>
    <row r="19" spans="1:9" ht="15" customHeight="1" x14ac:dyDescent="0.2">
      <c r="A19" s="13" t="s">
        <v>291</v>
      </c>
      <c r="B19" s="14">
        <v>4109</v>
      </c>
      <c r="C19" s="14">
        <v>5</v>
      </c>
      <c r="D19" s="14">
        <v>4741</v>
      </c>
      <c r="E19" s="14">
        <v>12334</v>
      </c>
      <c r="F19" s="21"/>
      <c r="H19" s="4"/>
      <c r="I19" s="253"/>
    </row>
    <row r="20" spans="1:9" ht="15" customHeight="1" x14ac:dyDescent="0.2">
      <c r="A20" s="3" t="s">
        <v>725</v>
      </c>
      <c r="B20" s="2">
        <v>0</v>
      </c>
      <c r="C20" s="2">
        <v>0</v>
      </c>
      <c r="D20" s="2">
        <v>0</v>
      </c>
      <c r="E20" s="2">
        <v>132</v>
      </c>
      <c r="F20" s="21"/>
      <c r="H20" s="4"/>
    </row>
    <row r="21" spans="1:9" ht="15" customHeight="1" x14ac:dyDescent="0.2">
      <c r="A21" s="13" t="s">
        <v>267</v>
      </c>
      <c r="B21" s="14">
        <v>0</v>
      </c>
      <c r="C21" s="14">
        <v>1</v>
      </c>
      <c r="D21" s="14">
        <v>0</v>
      </c>
      <c r="E21" s="14">
        <v>0</v>
      </c>
      <c r="F21" s="21"/>
      <c r="G21" s="256"/>
      <c r="H21" s="4"/>
      <c r="I21" s="253"/>
    </row>
    <row r="22" spans="1:9" ht="15" customHeight="1" x14ac:dyDescent="0.2">
      <c r="A22" s="3" t="s">
        <v>268</v>
      </c>
      <c r="B22" s="2">
        <v>1786</v>
      </c>
      <c r="C22" s="2">
        <v>83</v>
      </c>
      <c r="D22" s="2">
        <v>1958</v>
      </c>
      <c r="E22" s="2">
        <v>0</v>
      </c>
      <c r="F22" s="21"/>
      <c r="H22" s="4"/>
      <c r="I22" s="253"/>
    </row>
    <row r="23" spans="1:9" ht="15" customHeight="1" x14ac:dyDescent="0.2">
      <c r="A23" s="13" t="s">
        <v>292</v>
      </c>
      <c r="B23" s="14">
        <v>0</v>
      </c>
      <c r="C23" s="14">
        <v>49</v>
      </c>
      <c r="D23" s="14">
        <v>330</v>
      </c>
      <c r="E23" s="14">
        <v>5</v>
      </c>
      <c r="F23" s="21"/>
      <c r="H23" s="4"/>
      <c r="I23" s="253"/>
    </row>
    <row r="24" spans="1:9" ht="15" customHeight="1" x14ac:dyDescent="0.2">
      <c r="A24" s="3" t="s">
        <v>293</v>
      </c>
      <c r="B24" s="2">
        <v>2</v>
      </c>
      <c r="C24" s="2">
        <v>207</v>
      </c>
      <c r="D24" s="2">
        <v>5215</v>
      </c>
      <c r="E24" s="2">
        <v>13310</v>
      </c>
      <c r="F24" s="21"/>
      <c r="H24" s="4"/>
      <c r="I24" s="253"/>
    </row>
    <row r="25" spans="1:9" x14ac:dyDescent="0.2">
      <c r="A25" s="22" t="s">
        <v>683</v>
      </c>
      <c r="G25" s="254"/>
      <c r="H25" s="4"/>
    </row>
  </sheetData>
  <phoneticPr fontId="0" type="noConversion"/>
  <pageMargins left="0.39370078740157477" right="0.39370078740157477" top="0.59055118110236215" bottom="0.59055118110236215" header="0" footer="0"/>
  <pageSetup paperSize="9" scale="87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pageSetUpPr fitToPage="1"/>
  </sheetPr>
  <dimension ref="A1:I25"/>
  <sheetViews>
    <sheetView zoomScaleNormal="100" workbookViewId="0"/>
  </sheetViews>
  <sheetFormatPr baseColWidth="10" defaultColWidth="11.42578125" defaultRowHeight="12.75" x14ac:dyDescent="0.2"/>
  <cols>
    <col min="1" max="1" width="29.5703125" style="4" customWidth="1"/>
    <col min="2" max="5" width="14.7109375" style="20" customWidth="1"/>
    <col min="6" max="6" width="4.140625" style="4" customWidth="1"/>
    <col min="7" max="16384" width="11.42578125" style="4"/>
  </cols>
  <sheetData>
    <row r="1" spans="1:9" ht="15.75" customHeight="1" x14ac:dyDescent="0.2">
      <c r="A1" s="18" t="s">
        <v>1116</v>
      </c>
    </row>
    <row r="3" spans="1:9" customFormat="1" ht="42.75" customHeight="1" x14ac:dyDescent="0.2">
      <c r="A3" s="10"/>
      <c r="B3" s="12" t="s">
        <v>674</v>
      </c>
      <c r="C3" s="12" t="s">
        <v>888</v>
      </c>
      <c r="D3" s="12" t="s">
        <v>675</v>
      </c>
      <c r="E3" s="12" t="s">
        <v>676</v>
      </c>
      <c r="F3" s="4"/>
      <c r="G3" s="4"/>
      <c r="H3" s="4"/>
      <c r="I3" s="4"/>
    </row>
    <row r="4" spans="1:9" ht="15" customHeight="1" x14ac:dyDescent="0.2">
      <c r="A4" s="99" t="s">
        <v>397</v>
      </c>
      <c r="B4" s="140">
        <f>SUM(B5:B24)</f>
        <v>74478</v>
      </c>
      <c r="C4" s="140">
        <f>SUM(C5:C24)</f>
        <v>3194</v>
      </c>
      <c r="D4" s="140">
        <f>SUM(D5:D24)</f>
        <v>90932</v>
      </c>
      <c r="E4" s="140">
        <f>SUM(E5:E24)</f>
        <v>84463</v>
      </c>
    </row>
    <row r="5" spans="1:9" ht="15" customHeight="1" x14ac:dyDescent="0.2">
      <c r="A5" s="13" t="s">
        <v>276</v>
      </c>
      <c r="B5" s="14">
        <v>2158</v>
      </c>
      <c r="C5" s="14">
        <v>37</v>
      </c>
      <c r="D5" s="14">
        <v>1139</v>
      </c>
      <c r="E5" s="14">
        <v>2148</v>
      </c>
    </row>
    <row r="6" spans="1:9" ht="15" customHeight="1" x14ac:dyDescent="0.2">
      <c r="A6" s="3" t="s">
        <v>295</v>
      </c>
      <c r="B6" s="25">
        <v>3815</v>
      </c>
      <c r="C6" s="25">
        <v>775</v>
      </c>
      <c r="D6" s="25">
        <v>5764</v>
      </c>
      <c r="E6" s="25">
        <v>4016</v>
      </c>
    </row>
    <row r="7" spans="1:9" ht="15" customHeight="1" x14ac:dyDescent="0.2">
      <c r="A7" s="13" t="s">
        <v>1114</v>
      </c>
      <c r="B7" s="14">
        <v>0</v>
      </c>
      <c r="C7" s="14">
        <v>0</v>
      </c>
      <c r="D7" s="14">
        <v>2102</v>
      </c>
      <c r="E7" s="14">
        <v>1410</v>
      </c>
    </row>
    <row r="8" spans="1:9" ht="15" customHeight="1" x14ac:dyDescent="0.2">
      <c r="A8" s="3" t="s">
        <v>847</v>
      </c>
      <c r="B8" s="25">
        <v>12037</v>
      </c>
      <c r="C8" s="25">
        <v>31</v>
      </c>
      <c r="D8" s="25">
        <v>10882</v>
      </c>
      <c r="E8" s="25">
        <v>9417</v>
      </c>
      <c r="G8" s="256"/>
    </row>
    <row r="9" spans="1:9" ht="15" customHeight="1" x14ac:dyDescent="0.2">
      <c r="A9" s="13" t="s">
        <v>284</v>
      </c>
      <c r="B9" s="14">
        <v>7732</v>
      </c>
      <c r="C9" s="14">
        <v>638</v>
      </c>
      <c r="D9" s="14">
        <v>7625</v>
      </c>
      <c r="E9" s="14">
        <v>10541</v>
      </c>
      <c r="G9" s="256"/>
    </row>
    <row r="10" spans="1:9" ht="15" customHeight="1" x14ac:dyDescent="0.2">
      <c r="A10" s="3" t="s">
        <v>285</v>
      </c>
      <c r="B10" s="25">
        <v>7390</v>
      </c>
      <c r="C10" s="25">
        <v>36</v>
      </c>
      <c r="D10" s="25">
        <v>7462</v>
      </c>
      <c r="E10" s="25">
        <v>3701</v>
      </c>
      <c r="G10" s="256"/>
    </row>
    <row r="11" spans="1:9" ht="15" customHeight="1" x14ac:dyDescent="0.2">
      <c r="A11" s="13" t="s">
        <v>1111</v>
      </c>
      <c r="B11" s="14">
        <v>10086</v>
      </c>
      <c r="C11" s="14">
        <v>79</v>
      </c>
      <c r="D11" s="14">
        <v>9220</v>
      </c>
      <c r="E11" s="14">
        <v>6041</v>
      </c>
      <c r="G11" s="256"/>
    </row>
    <row r="12" spans="1:9" ht="15" customHeight="1" x14ac:dyDescent="0.2">
      <c r="A12" s="3" t="s">
        <v>287</v>
      </c>
      <c r="B12" s="25">
        <v>0</v>
      </c>
      <c r="C12" s="25">
        <v>0</v>
      </c>
      <c r="D12" s="25">
        <v>503</v>
      </c>
      <c r="E12" s="25">
        <v>0</v>
      </c>
      <c r="G12" s="256"/>
    </row>
    <row r="13" spans="1:9" ht="15" customHeight="1" x14ac:dyDescent="0.2">
      <c r="A13" s="13" t="s">
        <v>1112</v>
      </c>
      <c r="B13" s="14">
        <v>6283</v>
      </c>
      <c r="C13" s="14">
        <v>21</v>
      </c>
      <c r="D13" s="14">
        <v>6311</v>
      </c>
      <c r="E13" s="14">
        <v>6607</v>
      </c>
    </row>
    <row r="14" spans="1:9" ht="15" customHeight="1" x14ac:dyDescent="0.2">
      <c r="A14" s="3" t="s">
        <v>294</v>
      </c>
      <c r="B14" s="25">
        <v>5425</v>
      </c>
      <c r="C14" s="25">
        <v>0</v>
      </c>
      <c r="D14" s="25">
        <v>5228</v>
      </c>
      <c r="E14" s="25">
        <v>2759</v>
      </c>
    </row>
    <row r="15" spans="1:9" ht="15" customHeight="1" x14ac:dyDescent="0.2">
      <c r="A15" s="13" t="s">
        <v>288</v>
      </c>
      <c r="B15" s="14">
        <v>6818</v>
      </c>
      <c r="C15" s="14">
        <v>81</v>
      </c>
      <c r="D15" s="14">
        <v>4246</v>
      </c>
      <c r="E15" s="14">
        <v>4839</v>
      </c>
      <c r="G15" s="256"/>
    </row>
    <row r="16" spans="1:9" ht="15" customHeight="1" x14ac:dyDescent="0.2">
      <c r="A16" s="3" t="s">
        <v>1113</v>
      </c>
      <c r="B16" s="25">
        <v>0</v>
      </c>
      <c r="C16" s="25">
        <v>65</v>
      </c>
      <c r="D16" s="25">
        <v>1042</v>
      </c>
      <c r="E16" s="25">
        <v>551</v>
      </c>
    </row>
    <row r="17" spans="1:7" ht="15" customHeight="1" x14ac:dyDescent="0.2">
      <c r="A17" s="13" t="s">
        <v>289</v>
      </c>
      <c r="B17" s="14">
        <v>5259</v>
      </c>
      <c r="C17" s="14">
        <v>56</v>
      </c>
      <c r="D17" s="14">
        <v>3774</v>
      </c>
      <c r="E17" s="14">
        <v>1785</v>
      </c>
      <c r="G17" s="256"/>
    </row>
    <row r="18" spans="1:7" ht="15" customHeight="1" x14ac:dyDescent="0.2">
      <c r="A18" s="3" t="s">
        <v>290</v>
      </c>
      <c r="B18" s="25">
        <v>0</v>
      </c>
      <c r="C18" s="25">
        <v>432</v>
      </c>
      <c r="D18" s="25">
        <v>14797</v>
      </c>
      <c r="E18" s="25">
        <v>13688</v>
      </c>
      <c r="G18" s="256"/>
    </row>
    <row r="19" spans="1:7" ht="15" customHeight="1" x14ac:dyDescent="0.2">
      <c r="A19" s="13" t="s">
        <v>291</v>
      </c>
      <c r="B19" s="14">
        <v>4649</v>
      </c>
      <c r="C19" s="14">
        <v>4</v>
      </c>
      <c r="D19" s="14">
        <v>2773</v>
      </c>
      <c r="E19" s="14">
        <v>5157</v>
      </c>
      <c r="G19" s="256"/>
    </row>
    <row r="20" spans="1:7" ht="15" customHeight="1" x14ac:dyDescent="0.2">
      <c r="A20" s="3" t="s">
        <v>725</v>
      </c>
      <c r="B20" s="25">
        <v>0</v>
      </c>
      <c r="C20" s="25">
        <v>0</v>
      </c>
      <c r="D20" s="25">
        <v>0</v>
      </c>
      <c r="E20" s="25">
        <v>181</v>
      </c>
    </row>
    <row r="21" spans="1:7" ht="15" customHeight="1" x14ac:dyDescent="0.2">
      <c r="A21" s="13" t="s">
        <v>267</v>
      </c>
      <c r="B21" s="14">
        <v>0</v>
      </c>
      <c r="C21" s="14">
        <v>0</v>
      </c>
      <c r="D21" s="14">
        <v>0</v>
      </c>
      <c r="E21" s="14">
        <v>0</v>
      </c>
    </row>
    <row r="22" spans="1:7" ht="15" customHeight="1" x14ac:dyDescent="0.2">
      <c r="A22" s="3" t="s">
        <v>268</v>
      </c>
      <c r="B22" s="25">
        <v>2820</v>
      </c>
      <c r="C22" s="25">
        <v>10</v>
      </c>
      <c r="D22" s="25">
        <v>1736</v>
      </c>
      <c r="E22" s="25">
        <v>0</v>
      </c>
    </row>
    <row r="23" spans="1:7" ht="15" customHeight="1" x14ac:dyDescent="0.2">
      <c r="A23" s="13" t="s">
        <v>292</v>
      </c>
      <c r="B23" s="14">
        <v>0</v>
      </c>
      <c r="C23" s="14">
        <v>353</v>
      </c>
      <c r="D23" s="14">
        <v>1811</v>
      </c>
      <c r="E23" s="14">
        <v>0</v>
      </c>
      <c r="G23" s="256"/>
    </row>
    <row r="24" spans="1:7" ht="15" customHeight="1" x14ac:dyDescent="0.2">
      <c r="A24" s="3" t="s">
        <v>293</v>
      </c>
      <c r="B24" s="25">
        <v>6</v>
      </c>
      <c r="C24" s="25">
        <v>576</v>
      </c>
      <c r="D24" s="25">
        <v>4517</v>
      </c>
      <c r="E24" s="25">
        <v>11622</v>
      </c>
    </row>
    <row r="25" spans="1:7" x14ac:dyDescent="0.2">
      <c r="A25" s="22" t="s">
        <v>683</v>
      </c>
    </row>
  </sheetData>
  <phoneticPr fontId="0" type="noConversion"/>
  <pageMargins left="0.39370078740157477" right="0.39370078740157477" top="0.59055118110236215" bottom="0.59055118110236215" header="0" footer="0"/>
  <pageSetup paperSize="9" scale="9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pageSetUpPr fitToPage="1"/>
  </sheetPr>
  <dimension ref="A1:O38"/>
  <sheetViews>
    <sheetView zoomScale="80" zoomScaleNormal="80" workbookViewId="0"/>
  </sheetViews>
  <sheetFormatPr baseColWidth="10" defaultColWidth="11.42578125" defaultRowHeight="12.75" x14ac:dyDescent="0.2"/>
  <cols>
    <col min="1" max="1" width="16.85546875" style="6" customWidth="1"/>
    <col min="2" max="2" width="10.42578125" style="8" customWidth="1"/>
    <col min="3" max="15" width="10.42578125" style="6" customWidth="1"/>
    <col min="16" max="16384" width="11.42578125" style="6"/>
  </cols>
  <sheetData>
    <row r="1" spans="1:15" ht="15.75" customHeight="1" x14ac:dyDescent="0.2">
      <c r="A1" s="7" t="s">
        <v>1132</v>
      </c>
      <c r="D1" s="8"/>
      <c r="F1" s="8"/>
      <c r="H1" s="8"/>
      <c r="J1" s="8"/>
      <c r="L1" s="8"/>
      <c r="N1" s="8"/>
    </row>
    <row r="2" spans="1:15" ht="17.25" customHeight="1" x14ac:dyDescent="0.2">
      <c r="D2" s="8"/>
      <c r="F2" s="8"/>
      <c r="H2" s="8"/>
      <c r="J2" s="8"/>
      <c r="L2" s="8"/>
      <c r="N2" s="8"/>
    </row>
    <row r="3" spans="1:15" ht="30.6" customHeight="1" x14ac:dyDescent="0.2">
      <c r="A3" s="10"/>
      <c r="B3" s="261" t="s">
        <v>979</v>
      </c>
      <c r="C3" s="262"/>
      <c r="D3" s="261" t="s">
        <v>980</v>
      </c>
      <c r="E3" s="262"/>
      <c r="F3" s="261" t="s">
        <v>308</v>
      </c>
      <c r="G3" s="262"/>
      <c r="H3" s="261" t="s">
        <v>981</v>
      </c>
      <c r="I3" s="262"/>
      <c r="J3" s="261" t="s">
        <v>1133</v>
      </c>
      <c r="K3" s="262"/>
      <c r="L3" s="261" t="s">
        <v>982</v>
      </c>
      <c r="M3" s="262"/>
      <c r="N3" s="261" t="s">
        <v>1134</v>
      </c>
      <c r="O3" s="262"/>
    </row>
    <row r="4" spans="1:15" ht="15" customHeight="1" x14ac:dyDescent="0.2">
      <c r="A4" s="134"/>
      <c r="B4" s="12" t="s">
        <v>333</v>
      </c>
      <c r="C4" s="134" t="s">
        <v>334</v>
      </c>
      <c r="D4" s="12" t="s">
        <v>333</v>
      </c>
      <c r="E4" s="134" t="s">
        <v>334</v>
      </c>
      <c r="F4" s="12" t="s">
        <v>333</v>
      </c>
      <c r="G4" s="134" t="s">
        <v>334</v>
      </c>
      <c r="H4" s="12" t="s">
        <v>333</v>
      </c>
      <c r="I4" s="134" t="s">
        <v>334</v>
      </c>
      <c r="J4" s="12" t="s">
        <v>333</v>
      </c>
      <c r="K4" s="134" t="s">
        <v>334</v>
      </c>
      <c r="L4" s="12" t="s">
        <v>333</v>
      </c>
      <c r="M4" s="134" t="s">
        <v>334</v>
      </c>
      <c r="N4" s="12" t="s">
        <v>333</v>
      </c>
      <c r="O4" s="134" t="s">
        <v>334</v>
      </c>
    </row>
    <row r="5" spans="1:15" ht="15" customHeight="1" x14ac:dyDescent="0.2">
      <c r="A5" s="139" t="s">
        <v>397</v>
      </c>
      <c r="B5" s="140">
        <f t="shared" ref="B5:O5" si="0">SUM(B6:B37)</f>
        <v>1336719</v>
      </c>
      <c r="C5" s="140">
        <f t="shared" si="0"/>
        <v>1595130</v>
      </c>
      <c r="D5" s="140">
        <f t="shared" si="0"/>
        <v>48632</v>
      </c>
      <c r="E5" s="140">
        <f t="shared" si="0"/>
        <v>16881</v>
      </c>
      <c r="F5" s="140">
        <f t="shared" si="0"/>
        <v>304322</v>
      </c>
      <c r="G5" s="140">
        <f t="shared" si="0"/>
        <v>213691</v>
      </c>
      <c r="H5" s="140">
        <f t="shared" si="0"/>
        <v>64688</v>
      </c>
      <c r="I5" s="140">
        <f t="shared" si="0"/>
        <v>38943</v>
      </c>
      <c r="J5" s="140">
        <f t="shared" si="0"/>
        <v>7880</v>
      </c>
      <c r="K5" s="140">
        <f t="shared" si="0"/>
        <v>4459</v>
      </c>
      <c r="L5" s="140">
        <f t="shared" si="0"/>
        <v>14074</v>
      </c>
      <c r="M5" s="140">
        <f t="shared" si="0"/>
        <v>8459</v>
      </c>
      <c r="N5" s="140">
        <f t="shared" si="0"/>
        <v>1149897</v>
      </c>
      <c r="O5" s="140">
        <f t="shared" si="0"/>
        <v>968237</v>
      </c>
    </row>
    <row r="6" spans="1:15" ht="15" customHeight="1" x14ac:dyDescent="0.2">
      <c r="A6" s="49" t="s">
        <v>104</v>
      </c>
      <c r="B6" s="26">
        <v>47570</v>
      </c>
      <c r="C6" s="26">
        <v>48633</v>
      </c>
      <c r="D6" s="26" t="s">
        <v>94</v>
      </c>
      <c r="E6" s="26" t="s">
        <v>94</v>
      </c>
      <c r="F6" s="26">
        <v>9455</v>
      </c>
      <c r="G6" s="26">
        <v>6821</v>
      </c>
      <c r="H6" s="26">
        <v>343</v>
      </c>
      <c r="I6" s="26">
        <v>2248</v>
      </c>
      <c r="J6" s="26" t="s">
        <v>94</v>
      </c>
      <c r="K6" s="26" t="s">
        <v>94</v>
      </c>
      <c r="L6" s="26" t="s">
        <v>94</v>
      </c>
      <c r="M6" s="26" t="s">
        <v>94</v>
      </c>
      <c r="N6" s="26">
        <v>39093</v>
      </c>
      <c r="O6" s="26">
        <v>39839</v>
      </c>
    </row>
    <row r="7" spans="1:15" ht="15" customHeight="1" x14ac:dyDescent="0.2">
      <c r="A7" s="1" t="s">
        <v>714</v>
      </c>
      <c r="B7" s="25">
        <v>32420</v>
      </c>
      <c r="C7" s="25">
        <v>38996</v>
      </c>
      <c r="D7" s="25" t="s">
        <v>94</v>
      </c>
      <c r="E7" s="25" t="s">
        <v>94</v>
      </c>
      <c r="F7" s="25">
        <v>6941</v>
      </c>
      <c r="G7" s="25">
        <v>6520</v>
      </c>
      <c r="H7" s="25">
        <v>2470</v>
      </c>
      <c r="I7" s="25">
        <v>412</v>
      </c>
      <c r="J7" s="25" t="s">
        <v>94</v>
      </c>
      <c r="K7" s="25" t="s">
        <v>94</v>
      </c>
      <c r="L7" s="25" t="s">
        <v>94</v>
      </c>
      <c r="M7" s="25" t="s">
        <v>94</v>
      </c>
      <c r="N7" s="25">
        <v>25278</v>
      </c>
      <c r="O7" s="25">
        <v>29469</v>
      </c>
    </row>
    <row r="8" spans="1:15" ht="15" customHeight="1" x14ac:dyDescent="0.2">
      <c r="A8" s="49" t="s">
        <v>38</v>
      </c>
      <c r="B8" s="26">
        <v>43378</v>
      </c>
      <c r="C8" s="26">
        <v>64422</v>
      </c>
      <c r="D8" s="26" t="s">
        <v>94</v>
      </c>
      <c r="E8" s="26" t="s">
        <v>94</v>
      </c>
      <c r="F8" s="26">
        <v>7835</v>
      </c>
      <c r="G8" s="26">
        <v>4752</v>
      </c>
      <c r="H8" s="26">
        <v>2724</v>
      </c>
      <c r="I8" s="26">
        <v>1873</v>
      </c>
      <c r="J8" s="26" t="s">
        <v>94</v>
      </c>
      <c r="K8" s="26" t="s">
        <v>94</v>
      </c>
      <c r="L8" s="26" t="s">
        <v>94</v>
      </c>
      <c r="M8" s="26" t="s">
        <v>94</v>
      </c>
      <c r="N8" s="26">
        <v>24064</v>
      </c>
      <c r="O8" s="26">
        <v>32871</v>
      </c>
    </row>
    <row r="9" spans="1:15" ht="15" customHeight="1" x14ac:dyDescent="0.2">
      <c r="A9" s="1" t="s">
        <v>156</v>
      </c>
      <c r="B9" s="25">
        <v>70889</v>
      </c>
      <c r="C9" s="25">
        <v>86120</v>
      </c>
      <c r="D9" s="25" t="s">
        <v>94</v>
      </c>
      <c r="E9" s="25" t="s">
        <v>94</v>
      </c>
      <c r="F9" s="25">
        <v>12053</v>
      </c>
      <c r="G9" s="25">
        <v>11417</v>
      </c>
      <c r="H9" s="25">
        <v>882</v>
      </c>
      <c r="I9" s="25">
        <v>2660</v>
      </c>
      <c r="J9" s="25">
        <v>884</v>
      </c>
      <c r="K9" s="25">
        <v>437</v>
      </c>
      <c r="L9" s="25" t="s">
        <v>94</v>
      </c>
      <c r="M9" s="25" t="s">
        <v>94</v>
      </c>
      <c r="N9" s="25">
        <v>35086</v>
      </c>
      <c r="O9" s="25">
        <v>79135</v>
      </c>
    </row>
    <row r="10" spans="1:15" ht="15" customHeight="1" x14ac:dyDescent="0.2">
      <c r="A10" s="49" t="s">
        <v>62</v>
      </c>
      <c r="B10" s="26">
        <v>37973</v>
      </c>
      <c r="C10" s="26">
        <v>42399</v>
      </c>
      <c r="D10" s="26" t="s">
        <v>94</v>
      </c>
      <c r="E10" s="26" t="s">
        <v>94</v>
      </c>
      <c r="F10" s="26">
        <v>7627</v>
      </c>
      <c r="G10" s="26">
        <v>4503</v>
      </c>
      <c r="H10" s="26">
        <v>1457</v>
      </c>
      <c r="I10" s="26">
        <v>1850</v>
      </c>
      <c r="J10" s="26" t="s">
        <v>94</v>
      </c>
      <c r="K10" s="26" t="s">
        <v>94</v>
      </c>
      <c r="L10" s="26" t="s">
        <v>94</v>
      </c>
      <c r="M10" s="26" t="s">
        <v>94</v>
      </c>
      <c r="N10" s="26">
        <v>32497</v>
      </c>
      <c r="O10" s="26">
        <v>20798</v>
      </c>
    </row>
    <row r="11" spans="1:15" ht="15" customHeight="1" x14ac:dyDescent="0.2">
      <c r="A11" s="1" t="s">
        <v>46</v>
      </c>
      <c r="B11" s="25">
        <v>46947</v>
      </c>
      <c r="C11" s="25">
        <v>54765</v>
      </c>
      <c r="D11" s="25" t="s">
        <v>94</v>
      </c>
      <c r="E11" s="25" t="s">
        <v>94</v>
      </c>
      <c r="F11" s="25">
        <v>11906</v>
      </c>
      <c r="G11" s="25">
        <v>9164</v>
      </c>
      <c r="H11" s="25">
        <v>1620</v>
      </c>
      <c r="I11" s="25">
        <v>589</v>
      </c>
      <c r="J11" s="25">
        <v>257</v>
      </c>
      <c r="K11" s="25">
        <v>64</v>
      </c>
      <c r="L11" s="25" t="s">
        <v>94</v>
      </c>
      <c r="M11" s="25" t="s">
        <v>94</v>
      </c>
      <c r="N11" s="25">
        <v>19130</v>
      </c>
      <c r="O11" s="25">
        <v>32944</v>
      </c>
    </row>
    <row r="12" spans="1:15" ht="15" customHeight="1" x14ac:dyDescent="0.2">
      <c r="A12" s="49" t="s">
        <v>115</v>
      </c>
      <c r="B12" s="26">
        <v>52597</v>
      </c>
      <c r="C12" s="26">
        <v>52449</v>
      </c>
      <c r="D12" s="26" t="s">
        <v>94</v>
      </c>
      <c r="E12" s="26" t="s">
        <v>94</v>
      </c>
      <c r="F12" s="26">
        <v>7896</v>
      </c>
      <c r="G12" s="26">
        <v>5739</v>
      </c>
      <c r="H12" s="26">
        <v>2292</v>
      </c>
      <c r="I12" s="26">
        <v>530</v>
      </c>
      <c r="J12" s="26" t="s">
        <v>94</v>
      </c>
      <c r="K12" s="26" t="s">
        <v>94</v>
      </c>
      <c r="L12" s="26" t="s">
        <v>94</v>
      </c>
      <c r="M12" s="26" t="s">
        <v>94</v>
      </c>
      <c r="N12" s="26">
        <v>19676</v>
      </c>
      <c r="O12" s="26">
        <v>29249</v>
      </c>
    </row>
    <row r="13" spans="1:15" ht="15" customHeight="1" x14ac:dyDescent="0.2">
      <c r="A13" s="1" t="s">
        <v>155</v>
      </c>
      <c r="B13" s="25">
        <v>50782</v>
      </c>
      <c r="C13" s="25">
        <v>67232</v>
      </c>
      <c r="D13" s="25" t="s">
        <v>94</v>
      </c>
      <c r="E13" s="25" t="s">
        <v>94</v>
      </c>
      <c r="F13" s="25">
        <v>14994</v>
      </c>
      <c r="G13" s="25">
        <v>10073</v>
      </c>
      <c r="H13" s="25">
        <v>2498</v>
      </c>
      <c r="I13" s="25">
        <v>769</v>
      </c>
      <c r="J13" s="25" t="s">
        <v>94</v>
      </c>
      <c r="K13" s="25" t="s">
        <v>94</v>
      </c>
      <c r="L13" s="25" t="s">
        <v>94</v>
      </c>
      <c r="M13" s="25" t="s">
        <v>94</v>
      </c>
      <c r="N13" s="25">
        <v>27761</v>
      </c>
      <c r="O13" s="25">
        <v>51884</v>
      </c>
    </row>
    <row r="14" spans="1:15" ht="15" customHeight="1" x14ac:dyDescent="0.2">
      <c r="A14" s="49" t="s">
        <v>281</v>
      </c>
      <c r="B14" s="26">
        <v>21681</v>
      </c>
      <c r="C14" s="26">
        <v>32184</v>
      </c>
      <c r="D14" s="26" t="s">
        <v>94</v>
      </c>
      <c r="E14" s="26" t="s">
        <v>94</v>
      </c>
      <c r="F14" s="26">
        <v>6786</v>
      </c>
      <c r="G14" s="26">
        <v>6017</v>
      </c>
      <c r="H14" s="26">
        <v>376</v>
      </c>
      <c r="I14" s="26">
        <v>1332</v>
      </c>
      <c r="J14" s="26" t="s">
        <v>94</v>
      </c>
      <c r="K14" s="26" t="s">
        <v>94</v>
      </c>
      <c r="L14" s="26" t="s">
        <v>94</v>
      </c>
      <c r="M14" s="26" t="s">
        <v>94</v>
      </c>
      <c r="N14" s="26">
        <v>10928</v>
      </c>
      <c r="O14" s="26">
        <v>19519</v>
      </c>
    </row>
    <row r="15" spans="1:15" ht="15" customHeight="1" x14ac:dyDescent="0.2">
      <c r="A15" s="1" t="s">
        <v>90</v>
      </c>
      <c r="B15" s="25">
        <v>28252</v>
      </c>
      <c r="C15" s="25">
        <v>44892</v>
      </c>
      <c r="D15" s="25">
        <v>14247</v>
      </c>
      <c r="E15" s="25">
        <v>6655</v>
      </c>
      <c r="F15" s="25">
        <v>6700</v>
      </c>
      <c r="G15" s="25">
        <v>5315</v>
      </c>
      <c r="H15" s="25">
        <v>1561</v>
      </c>
      <c r="I15" s="25">
        <v>1101</v>
      </c>
      <c r="J15" s="25" t="s">
        <v>94</v>
      </c>
      <c r="K15" s="25" t="s">
        <v>94</v>
      </c>
      <c r="L15" s="25">
        <v>6280</v>
      </c>
      <c r="M15" s="25">
        <v>3059</v>
      </c>
      <c r="N15" s="25">
        <v>40222</v>
      </c>
      <c r="O15" s="25">
        <v>24037</v>
      </c>
    </row>
    <row r="16" spans="1:15" ht="15" customHeight="1" x14ac:dyDescent="0.2">
      <c r="A16" s="49" t="s">
        <v>43</v>
      </c>
      <c r="B16" s="26">
        <v>49348</v>
      </c>
      <c r="C16" s="26">
        <v>54314</v>
      </c>
      <c r="D16" s="26" t="s">
        <v>94</v>
      </c>
      <c r="E16" s="26" t="s">
        <v>94</v>
      </c>
      <c r="F16" s="26">
        <v>14670</v>
      </c>
      <c r="G16" s="26">
        <v>10043</v>
      </c>
      <c r="H16" s="26">
        <v>4746</v>
      </c>
      <c r="I16" s="26">
        <v>1144</v>
      </c>
      <c r="J16" s="26">
        <v>102</v>
      </c>
      <c r="K16" s="26">
        <v>10</v>
      </c>
      <c r="L16" s="26" t="s">
        <v>94</v>
      </c>
      <c r="M16" s="26" t="s">
        <v>94</v>
      </c>
      <c r="N16" s="26">
        <v>59261</v>
      </c>
      <c r="O16" s="26">
        <v>28661</v>
      </c>
    </row>
    <row r="17" spans="1:15" ht="15" customHeight="1" x14ac:dyDescent="0.2">
      <c r="A17" s="1" t="s">
        <v>715</v>
      </c>
      <c r="B17" s="25">
        <v>34765</v>
      </c>
      <c r="C17" s="25">
        <v>42505</v>
      </c>
      <c r="D17" s="25" t="s">
        <v>94</v>
      </c>
      <c r="E17" s="25" t="s">
        <v>94</v>
      </c>
      <c r="F17" s="25">
        <v>6074</v>
      </c>
      <c r="G17" s="25">
        <v>5659</v>
      </c>
      <c r="H17" s="25" t="s">
        <v>94</v>
      </c>
      <c r="I17" s="25" t="s">
        <v>94</v>
      </c>
      <c r="J17" s="25">
        <v>421</v>
      </c>
      <c r="K17" s="25">
        <v>491</v>
      </c>
      <c r="L17" s="25" t="s">
        <v>94</v>
      </c>
      <c r="M17" s="25" t="s">
        <v>94</v>
      </c>
      <c r="N17" s="25">
        <v>39758</v>
      </c>
      <c r="O17" s="25">
        <v>11827</v>
      </c>
    </row>
    <row r="18" spans="1:15" ht="15" customHeight="1" x14ac:dyDescent="0.2">
      <c r="A18" s="49" t="s">
        <v>42</v>
      </c>
      <c r="B18" s="26">
        <v>45069</v>
      </c>
      <c r="C18" s="26">
        <v>54410</v>
      </c>
      <c r="D18" s="26" t="s">
        <v>94</v>
      </c>
      <c r="E18" s="26" t="s">
        <v>94</v>
      </c>
      <c r="F18" s="26">
        <v>13939</v>
      </c>
      <c r="G18" s="26">
        <v>8848</v>
      </c>
      <c r="H18" s="26">
        <v>2540</v>
      </c>
      <c r="I18" s="26">
        <v>2501</v>
      </c>
      <c r="J18" s="26">
        <v>376</v>
      </c>
      <c r="K18" s="26">
        <v>49</v>
      </c>
      <c r="L18" s="26" t="s">
        <v>94</v>
      </c>
      <c r="M18" s="26" t="s">
        <v>94</v>
      </c>
      <c r="N18" s="26">
        <v>65231</v>
      </c>
      <c r="O18" s="26">
        <v>18631</v>
      </c>
    </row>
    <row r="19" spans="1:15" ht="15" customHeight="1" x14ac:dyDescent="0.2">
      <c r="A19" s="1" t="s">
        <v>144</v>
      </c>
      <c r="B19" s="25">
        <v>35773</v>
      </c>
      <c r="C19" s="25">
        <v>44172</v>
      </c>
      <c r="D19" s="25" t="s">
        <v>94</v>
      </c>
      <c r="E19" s="25" t="s">
        <v>94</v>
      </c>
      <c r="F19" s="25">
        <v>7</v>
      </c>
      <c r="G19" s="25">
        <v>2</v>
      </c>
      <c r="H19" s="25" t="s">
        <v>94</v>
      </c>
      <c r="I19" s="25" t="s">
        <v>94</v>
      </c>
      <c r="J19" s="25" t="s">
        <v>94</v>
      </c>
      <c r="K19" s="25" t="s">
        <v>94</v>
      </c>
      <c r="L19" s="25" t="s">
        <v>94</v>
      </c>
      <c r="M19" s="25" t="s">
        <v>94</v>
      </c>
      <c r="N19" s="25">
        <v>28949</v>
      </c>
      <c r="O19" s="25">
        <v>14505</v>
      </c>
    </row>
    <row r="20" spans="1:15" ht="15" customHeight="1" x14ac:dyDescent="0.2">
      <c r="A20" s="49" t="s">
        <v>177</v>
      </c>
      <c r="B20" s="59">
        <v>46755</v>
      </c>
      <c r="C20" s="59">
        <v>53903</v>
      </c>
      <c r="D20" s="26" t="s">
        <v>94</v>
      </c>
      <c r="E20" s="26" t="s">
        <v>94</v>
      </c>
      <c r="F20" s="59">
        <v>20355</v>
      </c>
      <c r="G20" s="59">
        <v>11048</v>
      </c>
      <c r="H20" s="59">
        <v>6622</v>
      </c>
      <c r="I20" s="59">
        <v>1508</v>
      </c>
      <c r="J20" s="59">
        <v>202</v>
      </c>
      <c r="K20" s="59">
        <v>839</v>
      </c>
      <c r="L20" s="26" t="s">
        <v>94</v>
      </c>
      <c r="M20" s="26" t="s">
        <v>94</v>
      </c>
      <c r="N20" s="59">
        <v>57911</v>
      </c>
      <c r="O20" s="59">
        <v>34573</v>
      </c>
    </row>
    <row r="21" spans="1:15" ht="15" customHeight="1" x14ac:dyDescent="0.2">
      <c r="A21" s="1" t="s">
        <v>37</v>
      </c>
      <c r="B21" s="25">
        <v>44833</v>
      </c>
      <c r="C21" s="25">
        <v>47747</v>
      </c>
      <c r="D21" s="25" t="s">
        <v>94</v>
      </c>
      <c r="E21" s="25" t="s">
        <v>94</v>
      </c>
      <c r="F21" s="25">
        <v>14867</v>
      </c>
      <c r="G21" s="25">
        <v>7795</v>
      </c>
      <c r="H21" s="25">
        <v>2963</v>
      </c>
      <c r="I21" s="25">
        <v>1013</v>
      </c>
      <c r="J21" s="25" t="s">
        <v>94</v>
      </c>
      <c r="K21" s="25" t="s">
        <v>94</v>
      </c>
      <c r="L21" s="25" t="s">
        <v>94</v>
      </c>
      <c r="M21" s="25" t="s">
        <v>94</v>
      </c>
      <c r="N21" s="25">
        <v>51657</v>
      </c>
      <c r="O21" s="25">
        <v>26616</v>
      </c>
    </row>
    <row r="22" spans="1:15" ht="15" customHeight="1" x14ac:dyDescent="0.2">
      <c r="A22" s="49" t="s">
        <v>74</v>
      </c>
      <c r="B22" s="26">
        <v>41054</v>
      </c>
      <c r="C22" s="26">
        <v>49160</v>
      </c>
      <c r="D22" s="26" t="s">
        <v>94</v>
      </c>
      <c r="E22" s="26" t="s">
        <v>94</v>
      </c>
      <c r="F22" s="26">
        <v>8792</v>
      </c>
      <c r="G22" s="26">
        <v>6102</v>
      </c>
      <c r="H22" s="26">
        <v>3382</v>
      </c>
      <c r="I22" s="26">
        <v>354</v>
      </c>
      <c r="J22" s="26">
        <v>580</v>
      </c>
      <c r="K22" s="26">
        <v>293</v>
      </c>
      <c r="L22" s="26" t="s">
        <v>94</v>
      </c>
      <c r="M22" s="26" t="s">
        <v>94</v>
      </c>
      <c r="N22" s="26">
        <v>46641</v>
      </c>
      <c r="O22" s="26">
        <v>26638</v>
      </c>
    </row>
    <row r="23" spans="1:15" ht="15" customHeight="1" x14ac:dyDescent="0.2">
      <c r="A23" s="1" t="s">
        <v>283</v>
      </c>
      <c r="B23" s="25">
        <v>34985</v>
      </c>
      <c r="C23" s="25">
        <v>46216</v>
      </c>
      <c r="D23" s="25" t="s">
        <v>94</v>
      </c>
      <c r="E23" s="25" t="s">
        <v>94</v>
      </c>
      <c r="F23" s="25">
        <v>6080</v>
      </c>
      <c r="G23" s="25">
        <v>4127</v>
      </c>
      <c r="H23" s="25" t="s">
        <v>94</v>
      </c>
      <c r="I23" s="25" t="s">
        <v>94</v>
      </c>
      <c r="J23" s="25" t="s">
        <v>94</v>
      </c>
      <c r="K23" s="25" t="s">
        <v>94</v>
      </c>
      <c r="L23" s="25" t="s">
        <v>94</v>
      </c>
      <c r="M23" s="25" t="s">
        <v>94</v>
      </c>
      <c r="N23" s="25">
        <v>40427</v>
      </c>
      <c r="O23" s="25">
        <v>29263</v>
      </c>
    </row>
    <row r="24" spans="1:15" ht="15" customHeight="1" x14ac:dyDescent="0.2">
      <c r="A24" s="49" t="s">
        <v>728</v>
      </c>
      <c r="B24" s="59">
        <v>24</v>
      </c>
      <c r="C24" s="26">
        <v>413</v>
      </c>
      <c r="D24" s="26">
        <v>3250</v>
      </c>
      <c r="E24" s="26">
        <v>995</v>
      </c>
      <c r="F24" s="59">
        <v>0</v>
      </c>
      <c r="G24" s="26">
        <v>0</v>
      </c>
      <c r="H24" s="59" t="s">
        <v>94</v>
      </c>
      <c r="I24" s="26" t="s">
        <v>94</v>
      </c>
      <c r="J24" s="59" t="s">
        <v>94</v>
      </c>
      <c r="K24" s="26" t="s">
        <v>94</v>
      </c>
      <c r="L24" s="26">
        <v>1511</v>
      </c>
      <c r="M24" s="26">
        <v>560</v>
      </c>
      <c r="N24" s="59" t="s">
        <v>94</v>
      </c>
      <c r="O24" s="26" t="s">
        <v>94</v>
      </c>
    </row>
    <row r="25" spans="1:15" ht="15" customHeight="1" x14ac:dyDescent="0.2">
      <c r="A25" s="1" t="s">
        <v>61</v>
      </c>
      <c r="B25" s="25">
        <v>51625</v>
      </c>
      <c r="C25" s="25">
        <v>56940</v>
      </c>
      <c r="D25" s="25" t="s">
        <v>94</v>
      </c>
      <c r="E25" s="25" t="s">
        <v>94</v>
      </c>
      <c r="F25" s="25">
        <v>11140</v>
      </c>
      <c r="G25" s="25">
        <v>10231</v>
      </c>
      <c r="H25" s="25">
        <v>4870</v>
      </c>
      <c r="I25" s="25">
        <v>2847</v>
      </c>
      <c r="J25" s="25" t="s">
        <v>94</v>
      </c>
      <c r="K25" s="25" t="s">
        <v>94</v>
      </c>
      <c r="L25" s="25" t="s">
        <v>94</v>
      </c>
      <c r="M25" s="25" t="s">
        <v>94</v>
      </c>
      <c r="N25" s="25">
        <v>41521</v>
      </c>
      <c r="O25" s="25">
        <v>27739</v>
      </c>
    </row>
    <row r="26" spans="1:15" ht="15" customHeight="1" x14ac:dyDescent="0.2">
      <c r="A26" s="49" t="s">
        <v>321</v>
      </c>
      <c r="B26" s="59">
        <v>33419</v>
      </c>
      <c r="C26" s="26">
        <v>37312</v>
      </c>
      <c r="D26" s="26" t="s">
        <v>94</v>
      </c>
      <c r="E26" s="26" t="s">
        <v>94</v>
      </c>
      <c r="F26" s="59">
        <v>7971</v>
      </c>
      <c r="G26" s="26">
        <v>5126</v>
      </c>
      <c r="H26" s="59" t="s">
        <v>94</v>
      </c>
      <c r="I26" s="26" t="s">
        <v>94</v>
      </c>
      <c r="J26" s="59" t="s">
        <v>94</v>
      </c>
      <c r="K26" s="26" t="s">
        <v>94</v>
      </c>
      <c r="L26" s="26" t="s">
        <v>94</v>
      </c>
      <c r="M26" s="26" t="s">
        <v>94</v>
      </c>
      <c r="N26" s="59">
        <v>25029</v>
      </c>
      <c r="O26" s="26">
        <v>27385</v>
      </c>
    </row>
    <row r="27" spans="1:15" ht="15" customHeight="1" x14ac:dyDescent="0.2">
      <c r="A27" s="1" t="s">
        <v>449</v>
      </c>
      <c r="B27" s="25">
        <v>68712</v>
      </c>
      <c r="C27" s="25">
        <v>84000</v>
      </c>
      <c r="D27" s="25" t="s">
        <v>94</v>
      </c>
      <c r="E27" s="25" t="s">
        <v>94</v>
      </c>
      <c r="F27" s="25">
        <v>13106</v>
      </c>
      <c r="G27" s="25">
        <v>7073</v>
      </c>
      <c r="H27" s="25">
        <v>3100</v>
      </c>
      <c r="I27" s="25">
        <v>3590</v>
      </c>
      <c r="J27" s="25">
        <v>3</v>
      </c>
      <c r="K27" s="25">
        <v>0</v>
      </c>
      <c r="L27" s="25" t="s">
        <v>94</v>
      </c>
      <c r="M27" s="25" t="s">
        <v>94</v>
      </c>
      <c r="N27" s="25">
        <v>63393</v>
      </c>
      <c r="O27" s="25">
        <v>31268</v>
      </c>
    </row>
    <row r="28" spans="1:15" ht="15" customHeight="1" x14ac:dyDescent="0.2">
      <c r="A28" s="49" t="s">
        <v>40</v>
      </c>
      <c r="B28" s="59">
        <v>26986</v>
      </c>
      <c r="C28" s="26">
        <v>31951</v>
      </c>
      <c r="D28" s="26" t="s">
        <v>94</v>
      </c>
      <c r="E28" s="26" t="s">
        <v>94</v>
      </c>
      <c r="F28" s="59">
        <v>5766</v>
      </c>
      <c r="G28" s="26">
        <v>4351</v>
      </c>
      <c r="H28" s="59" t="s">
        <v>94</v>
      </c>
      <c r="I28" s="26" t="s">
        <v>94</v>
      </c>
      <c r="J28" s="59" t="s">
        <v>94</v>
      </c>
      <c r="K28" s="26" t="s">
        <v>94</v>
      </c>
      <c r="L28" s="26" t="s">
        <v>94</v>
      </c>
      <c r="M28" s="26" t="s">
        <v>94</v>
      </c>
      <c r="N28" s="59">
        <v>25133</v>
      </c>
      <c r="O28" s="26">
        <v>16951</v>
      </c>
    </row>
    <row r="29" spans="1:15" ht="15" customHeight="1" x14ac:dyDescent="0.2">
      <c r="A29" s="1" t="s">
        <v>173</v>
      </c>
      <c r="B29" s="25">
        <v>42631</v>
      </c>
      <c r="C29" s="25">
        <v>41860</v>
      </c>
      <c r="D29" s="25" t="s">
        <v>94</v>
      </c>
      <c r="E29" s="25" t="s">
        <v>94</v>
      </c>
      <c r="F29" s="25">
        <v>8579</v>
      </c>
      <c r="G29" s="25">
        <v>5486</v>
      </c>
      <c r="H29" s="25">
        <v>2314</v>
      </c>
      <c r="I29" s="25">
        <v>1182</v>
      </c>
      <c r="J29" s="25" t="s">
        <v>94</v>
      </c>
      <c r="K29" s="25" t="s">
        <v>94</v>
      </c>
      <c r="L29" s="25" t="s">
        <v>94</v>
      </c>
      <c r="M29" s="25" t="s">
        <v>94</v>
      </c>
      <c r="N29" s="25">
        <v>42694</v>
      </c>
      <c r="O29" s="25">
        <v>31015</v>
      </c>
    </row>
    <row r="30" spans="1:15" ht="15" customHeight="1" x14ac:dyDescent="0.2">
      <c r="A30" s="49" t="s">
        <v>149</v>
      </c>
      <c r="B30" s="26">
        <v>44104</v>
      </c>
      <c r="C30" s="26">
        <v>59497</v>
      </c>
      <c r="D30" s="26" t="s">
        <v>94</v>
      </c>
      <c r="E30" s="26" t="s">
        <v>94</v>
      </c>
      <c r="F30" s="26">
        <v>10944</v>
      </c>
      <c r="G30" s="26">
        <v>9161</v>
      </c>
      <c r="H30" s="26">
        <v>2425</v>
      </c>
      <c r="I30" s="26">
        <v>527</v>
      </c>
      <c r="J30" s="26">
        <v>1743</v>
      </c>
      <c r="K30" s="26">
        <v>752</v>
      </c>
      <c r="L30" s="26" t="s">
        <v>94</v>
      </c>
      <c r="M30" s="26" t="s">
        <v>94</v>
      </c>
      <c r="N30" s="26">
        <v>38826</v>
      </c>
      <c r="O30" s="26">
        <v>38257</v>
      </c>
    </row>
    <row r="31" spans="1:15" ht="15" customHeight="1" x14ac:dyDescent="0.2">
      <c r="A31" s="1" t="s">
        <v>106</v>
      </c>
      <c r="B31" s="25" t="s">
        <v>94</v>
      </c>
      <c r="C31" s="25" t="s">
        <v>94</v>
      </c>
      <c r="D31" s="25" t="s">
        <v>94</v>
      </c>
      <c r="E31" s="25" t="s">
        <v>94</v>
      </c>
      <c r="F31" s="25" t="s">
        <v>94</v>
      </c>
      <c r="G31" s="25" t="s">
        <v>94</v>
      </c>
      <c r="H31" s="25" t="s">
        <v>94</v>
      </c>
      <c r="I31" s="25" t="s">
        <v>94</v>
      </c>
      <c r="J31" s="25">
        <v>1484</v>
      </c>
      <c r="K31" s="25">
        <v>17</v>
      </c>
      <c r="L31" s="25" t="s">
        <v>94</v>
      </c>
      <c r="M31" s="25" t="s">
        <v>94</v>
      </c>
      <c r="N31" s="25">
        <v>3504</v>
      </c>
      <c r="O31" s="25">
        <v>9591</v>
      </c>
    </row>
    <row r="32" spans="1:15" ht="15" customHeight="1" x14ac:dyDescent="0.2">
      <c r="A32" s="49" t="s">
        <v>480</v>
      </c>
      <c r="B32" s="26">
        <v>66980</v>
      </c>
      <c r="C32" s="26">
        <v>78628</v>
      </c>
      <c r="D32" s="26" t="s">
        <v>94</v>
      </c>
      <c r="E32" s="26" t="s">
        <v>94</v>
      </c>
      <c r="F32" s="26">
        <v>14954</v>
      </c>
      <c r="G32" s="26">
        <v>9907</v>
      </c>
      <c r="H32" s="26">
        <v>2553</v>
      </c>
      <c r="I32" s="26">
        <v>2372</v>
      </c>
      <c r="J32" s="26">
        <v>668</v>
      </c>
      <c r="K32" s="26">
        <v>6</v>
      </c>
      <c r="L32" s="26" t="s">
        <v>94</v>
      </c>
      <c r="M32" s="26" t="s">
        <v>94</v>
      </c>
      <c r="N32" s="26">
        <v>55286</v>
      </c>
      <c r="O32" s="26">
        <v>51156</v>
      </c>
    </row>
    <row r="33" spans="1:15" ht="15" customHeight="1" x14ac:dyDescent="0.2">
      <c r="A33" s="1" t="s">
        <v>190</v>
      </c>
      <c r="B33" s="25">
        <v>57601</v>
      </c>
      <c r="C33" s="25">
        <v>72322</v>
      </c>
      <c r="D33" s="25" t="s">
        <v>94</v>
      </c>
      <c r="E33" s="25" t="s">
        <v>94</v>
      </c>
      <c r="F33" s="25">
        <v>14388</v>
      </c>
      <c r="G33" s="25">
        <v>4481</v>
      </c>
      <c r="H33" s="25">
        <v>3691</v>
      </c>
      <c r="I33" s="25">
        <v>1194</v>
      </c>
      <c r="J33" s="25">
        <v>438</v>
      </c>
      <c r="K33" s="25">
        <v>645</v>
      </c>
      <c r="L33" s="25" t="s">
        <v>94</v>
      </c>
      <c r="M33" s="25" t="s">
        <v>94</v>
      </c>
      <c r="N33" s="25">
        <v>39031</v>
      </c>
      <c r="O33" s="25">
        <v>46351</v>
      </c>
    </row>
    <row r="34" spans="1:15" ht="15" customHeight="1" x14ac:dyDescent="0.2">
      <c r="A34" s="49" t="s">
        <v>117</v>
      </c>
      <c r="B34" s="26">
        <v>65399</v>
      </c>
      <c r="C34" s="26">
        <v>78827</v>
      </c>
      <c r="D34" s="26" t="s">
        <v>94</v>
      </c>
      <c r="E34" s="26" t="s">
        <v>94</v>
      </c>
      <c r="F34" s="26">
        <v>12380</v>
      </c>
      <c r="G34" s="26">
        <v>8218</v>
      </c>
      <c r="H34" s="26" t="s">
        <v>94</v>
      </c>
      <c r="I34" s="26" t="s">
        <v>94</v>
      </c>
      <c r="J34" s="26" t="s">
        <v>94</v>
      </c>
      <c r="K34" s="26" t="s">
        <v>94</v>
      </c>
      <c r="L34" s="26" t="s">
        <v>94</v>
      </c>
      <c r="M34" s="26" t="s">
        <v>94</v>
      </c>
      <c r="N34" s="26">
        <v>58828</v>
      </c>
      <c r="O34" s="26">
        <v>48575</v>
      </c>
    </row>
    <row r="35" spans="1:15" ht="15" customHeight="1" x14ac:dyDescent="0.2">
      <c r="A35" s="1" t="s">
        <v>481</v>
      </c>
      <c r="B35" s="25">
        <v>64902</v>
      </c>
      <c r="C35" s="25">
        <v>75626</v>
      </c>
      <c r="D35" s="25">
        <v>31135</v>
      </c>
      <c r="E35" s="25">
        <v>9231</v>
      </c>
      <c r="F35" s="25">
        <v>17481</v>
      </c>
      <c r="G35" s="25">
        <v>14982</v>
      </c>
      <c r="H35" s="25">
        <v>5469</v>
      </c>
      <c r="I35" s="25">
        <v>4834</v>
      </c>
      <c r="J35" s="25">
        <v>722</v>
      </c>
      <c r="K35" s="25">
        <v>856</v>
      </c>
      <c r="L35" s="25">
        <v>6283</v>
      </c>
      <c r="M35" s="25">
        <v>4840</v>
      </c>
      <c r="N35" s="25">
        <v>56618</v>
      </c>
      <c r="O35" s="25">
        <v>54971</v>
      </c>
    </row>
    <row r="36" spans="1:15" ht="15" customHeight="1" x14ac:dyDescent="0.2">
      <c r="A36" s="49" t="s">
        <v>165</v>
      </c>
      <c r="B36" s="26">
        <v>28518</v>
      </c>
      <c r="C36" s="26">
        <v>36755</v>
      </c>
      <c r="D36" s="26" t="s">
        <v>94</v>
      </c>
      <c r="E36" s="26" t="s">
        <v>94</v>
      </c>
      <c r="F36" s="26">
        <v>6587</v>
      </c>
      <c r="G36" s="26">
        <v>4949</v>
      </c>
      <c r="H36" s="26">
        <v>2041</v>
      </c>
      <c r="I36" s="26">
        <v>2393</v>
      </c>
      <c r="J36" s="26" t="s">
        <v>94</v>
      </c>
      <c r="K36" s="26" t="s">
        <v>94</v>
      </c>
      <c r="L36" s="26" t="s">
        <v>94</v>
      </c>
      <c r="M36" s="26" t="s">
        <v>94</v>
      </c>
      <c r="N36" s="26">
        <v>23954</v>
      </c>
      <c r="O36" s="26">
        <v>18413</v>
      </c>
    </row>
    <row r="37" spans="1:15" ht="15" customHeight="1" x14ac:dyDescent="0.2">
      <c r="A37" s="1" t="s">
        <v>393</v>
      </c>
      <c r="B37" s="25">
        <v>20747</v>
      </c>
      <c r="C37" s="25">
        <v>16480</v>
      </c>
      <c r="D37" s="25" t="s">
        <v>94</v>
      </c>
      <c r="E37" s="25" t="s">
        <v>94</v>
      </c>
      <c r="F37" s="25">
        <v>4049</v>
      </c>
      <c r="G37" s="25">
        <v>5781</v>
      </c>
      <c r="H37" s="25">
        <v>1749</v>
      </c>
      <c r="I37" s="25">
        <v>120</v>
      </c>
      <c r="J37" s="25" t="s">
        <v>94</v>
      </c>
      <c r="K37" s="25" t="s">
        <v>94</v>
      </c>
      <c r="L37" s="25" t="s">
        <v>94</v>
      </c>
      <c r="M37" s="25" t="s">
        <v>94</v>
      </c>
      <c r="N37" s="25">
        <v>12510</v>
      </c>
      <c r="O37" s="25">
        <v>16106</v>
      </c>
    </row>
    <row r="38" spans="1:15" x14ac:dyDescent="0.2">
      <c r="A38" s="22" t="s">
        <v>683</v>
      </c>
      <c r="B38" s="6"/>
    </row>
  </sheetData>
  <mergeCells count="7">
    <mergeCell ref="L3:M3"/>
    <mergeCell ref="B3:C3"/>
    <mergeCell ref="F3:G3"/>
    <mergeCell ref="D3:E3"/>
    <mergeCell ref="N3:O3"/>
    <mergeCell ref="H3:I3"/>
    <mergeCell ref="J3:K3"/>
  </mergeCells>
  <phoneticPr fontId="0" type="noConversion"/>
  <pageMargins left="0.39370078740157477" right="0.39370078740157477" top="0.59055118110236215" bottom="0.59055118110236215" header="0" footer="0"/>
  <pageSetup paperSize="9" scale="5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pageSetUpPr fitToPage="1"/>
  </sheetPr>
  <dimension ref="A1:V38"/>
  <sheetViews>
    <sheetView zoomScale="90" zoomScaleNormal="90" workbookViewId="0"/>
  </sheetViews>
  <sheetFormatPr baseColWidth="10" defaultColWidth="11.42578125" defaultRowHeight="12.75" x14ac:dyDescent="0.2"/>
  <cols>
    <col min="1" max="1" width="17.140625" style="6" customWidth="1"/>
    <col min="2" max="3" width="10.28515625" style="8" customWidth="1"/>
    <col min="4" max="22" width="10.28515625" style="6" customWidth="1"/>
    <col min="23" max="16384" width="11.42578125" style="6"/>
  </cols>
  <sheetData>
    <row r="1" spans="1:22" ht="15.75" customHeight="1" x14ac:dyDescent="0.2">
      <c r="A1" s="7" t="s">
        <v>1131</v>
      </c>
      <c r="B1" s="6"/>
      <c r="C1" s="6"/>
    </row>
    <row r="2" spans="1:22" ht="18" customHeight="1" x14ac:dyDescent="0.2">
      <c r="B2" s="6"/>
      <c r="C2" s="6"/>
    </row>
    <row r="3" spans="1:22" ht="18.600000000000001" customHeight="1" x14ac:dyDescent="0.2">
      <c r="A3" s="10"/>
      <c r="B3" s="261" t="s">
        <v>979</v>
      </c>
      <c r="C3" s="263"/>
      <c r="D3" s="262"/>
      <c r="E3" s="261" t="s">
        <v>980</v>
      </c>
      <c r="F3" s="263"/>
      <c r="G3" s="262"/>
      <c r="H3" s="261" t="s">
        <v>308</v>
      </c>
      <c r="I3" s="263"/>
      <c r="J3" s="262"/>
      <c r="K3" s="261" t="s">
        <v>981</v>
      </c>
      <c r="L3" s="263"/>
      <c r="M3" s="262"/>
      <c r="N3" s="261" t="s">
        <v>1137</v>
      </c>
      <c r="O3" s="263"/>
      <c r="P3" s="262"/>
      <c r="Q3" s="261" t="s">
        <v>982</v>
      </c>
      <c r="R3" s="263"/>
      <c r="S3" s="262"/>
      <c r="T3" s="261" t="s">
        <v>1134</v>
      </c>
      <c r="U3" s="263"/>
      <c r="V3" s="262"/>
    </row>
    <row r="4" spans="1:22" ht="18.600000000000001" customHeight="1" x14ac:dyDescent="0.2">
      <c r="A4" s="134"/>
      <c r="B4" s="12" t="s">
        <v>1135</v>
      </c>
      <c r="C4" s="12" t="s">
        <v>1136</v>
      </c>
      <c r="D4" s="134" t="s">
        <v>984</v>
      </c>
      <c r="E4" s="12" t="s">
        <v>1135</v>
      </c>
      <c r="F4" s="12" t="s">
        <v>1136</v>
      </c>
      <c r="G4" s="134" t="s">
        <v>984</v>
      </c>
      <c r="H4" s="12" t="s">
        <v>1135</v>
      </c>
      <c r="I4" s="12" t="s">
        <v>1136</v>
      </c>
      <c r="J4" s="134" t="s">
        <v>984</v>
      </c>
      <c r="K4" s="12" t="s">
        <v>1135</v>
      </c>
      <c r="L4" s="12" t="s">
        <v>1136</v>
      </c>
      <c r="M4" s="134" t="s">
        <v>984</v>
      </c>
      <c r="N4" s="12" t="s">
        <v>1135</v>
      </c>
      <c r="O4" s="12" t="s">
        <v>1136</v>
      </c>
      <c r="P4" s="134" t="s">
        <v>984</v>
      </c>
      <c r="Q4" s="12" t="s">
        <v>1135</v>
      </c>
      <c r="R4" s="12" t="s">
        <v>1136</v>
      </c>
      <c r="S4" s="134" t="s">
        <v>984</v>
      </c>
      <c r="T4" s="12" t="s">
        <v>1135</v>
      </c>
      <c r="U4" s="12" t="s">
        <v>1136</v>
      </c>
      <c r="V4" s="134" t="s">
        <v>984</v>
      </c>
    </row>
    <row r="5" spans="1:22" ht="15" customHeight="1" x14ac:dyDescent="0.2">
      <c r="A5" s="139" t="s">
        <v>397</v>
      </c>
      <c r="B5" s="140">
        <v>1422993</v>
      </c>
      <c r="C5" s="140">
        <v>26332</v>
      </c>
      <c r="D5" s="140">
        <v>1482524</v>
      </c>
      <c r="E5" s="140">
        <v>40906</v>
      </c>
      <c r="F5" s="140">
        <v>17193</v>
      </c>
      <c r="G5" s="140">
        <v>7414</v>
      </c>
      <c r="H5" s="140">
        <v>310215</v>
      </c>
      <c r="I5" s="140">
        <v>94</v>
      </c>
      <c r="J5" s="140">
        <v>207704</v>
      </c>
      <c r="K5" s="140">
        <v>75797</v>
      </c>
      <c r="L5" s="140">
        <v>3</v>
      </c>
      <c r="M5" s="140">
        <v>27831</v>
      </c>
      <c r="N5" s="140">
        <v>6438</v>
      </c>
      <c r="O5" s="140">
        <v>1765</v>
      </c>
      <c r="P5" s="140">
        <v>4136</v>
      </c>
      <c r="Q5" s="140">
        <v>20021</v>
      </c>
      <c r="R5" s="140">
        <v>2469</v>
      </c>
      <c r="S5" s="140">
        <v>43</v>
      </c>
      <c r="T5" s="140">
        <v>1788221</v>
      </c>
      <c r="U5" s="140">
        <v>134821</v>
      </c>
      <c r="V5" s="140">
        <v>195092</v>
      </c>
    </row>
    <row r="6" spans="1:22" ht="15" customHeight="1" x14ac:dyDescent="0.2">
      <c r="A6" s="49" t="s">
        <v>104</v>
      </c>
      <c r="B6" s="26">
        <v>44417</v>
      </c>
      <c r="C6" s="26">
        <v>1025</v>
      </c>
      <c r="D6" s="26">
        <v>50761</v>
      </c>
      <c r="E6" s="26" t="s">
        <v>94</v>
      </c>
      <c r="F6" s="26" t="s">
        <v>94</v>
      </c>
      <c r="G6" s="26" t="s">
        <v>94</v>
      </c>
      <c r="H6" s="26">
        <v>9831</v>
      </c>
      <c r="I6" s="26">
        <v>3</v>
      </c>
      <c r="J6" s="26">
        <v>6442</v>
      </c>
      <c r="K6" s="26">
        <v>1306</v>
      </c>
      <c r="L6" s="26">
        <v>0</v>
      </c>
      <c r="M6" s="26">
        <v>1285</v>
      </c>
      <c r="N6" s="26" t="s">
        <v>94</v>
      </c>
      <c r="O6" s="26" t="s">
        <v>94</v>
      </c>
      <c r="P6" s="26" t="s">
        <v>94</v>
      </c>
      <c r="Q6" s="26" t="s">
        <v>94</v>
      </c>
      <c r="R6" s="26" t="s">
        <v>94</v>
      </c>
      <c r="S6" s="26" t="s">
        <v>94</v>
      </c>
      <c r="T6" s="26">
        <v>68976</v>
      </c>
      <c r="U6" s="26">
        <v>3837</v>
      </c>
      <c r="V6" s="26">
        <v>6119</v>
      </c>
    </row>
    <row r="7" spans="1:22" ht="15" customHeight="1" x14ac:dyDescent="0.2">
      <c r="A7" s="1" t="s">
        <v>714</v>
      </c>
      <c r="B7" s="25">
        <v>30550</v>
      </c>
      <c r="C7" s="25">
        <v>819</v>
      </c>
      <c r="D7" s="25">
        <v>40047</v>
      </c>
      <c r="E7" s="25" t="s">
        <v>94</v>
      </c>
      <c r="F7" s="25" t="s">
        <v>94</v>
      </c>
      <c r="G7" s="25" t="s">
        <v>94</v>
      </c>
      <c r="H7" s="25">
        <v>5684</v>
      </c>
      <c r="I7" s="25">
        <v>0</v>
      </c>
      <c r="J7" s="25">
        <v>7777</v>
      </c>
      <c r="K7" s="25">
        <v>1790</v>
      </c>
      <c r="L7" s="25">
        <v>0</v>
      </c>
      <c r="M7" s="25">
        <v>1092</v>
      </c>
      <c r="N7" s="25" t="s">
        <v>94</v>
      </c>
      <c r="O7" s="25" t="s">
        <v>94</v>
      </c>
      <c r="P7" s="25" t="s">
        <v>94</v>
      </c>
      <c r="Q7" s="25" t="s">
        <v>94</v>
      </c>
      <c r="R7" s="25" t="s">
        <v>94</v>
      </c>
      <c r="S7" s="25" t="s">
        <v>94</v>
      </c>
      <c r="T7" s="25">
        <v>42605</v>
      </c>
      <c r="U7" s="25">
        <v>3521</v>
      </c>
      <c r="V7" s="25">
        <v>8621</v>
      </c>
    </row>
    <row r="8" spans="1:22" ht="15" customHeight="1" x14ac:dyDescent="0.2">
      <c r="A8" s="49" t="s">
        <v>38</v>
      </c>
      <c r="B8" s="26">
        <v>38529</v>
      </c>
      <c r="C8" s="26">
        <v>1426</v>
      </c>
      <c r="D8" s="26">
        <v>67845</v>
      </c>
      <c r="E8" s="26" t="s">
        <v>94</v>
      </c>
      <c r="F8" s="26" t="s">
        <v>94</v>
      </c>
      <c r="G8" s="26" t="s">
        <v>94</v>
      </c>
      <c r="H8" s="26">
        <v>7449</v>
      </c>
      <c r="I8" s="26">
        <v>1</v>
      </c>
      <c r="J8" s="26">
        <v>5137</v>
      </c>
      <c r="K8" s="26">
        <v>2615</v>
      </c>
      <c r="L8" s="26">
        <v>0</v>
      </c>
      <c r="M8" s="26">
        <v>1982</v>
      </c>
      <c r="N8" s="26" t="s">
        <v>94</v>
      </c>
      <c r="O8" s="26" t="s">
        <v>94</v>
      </c>
      <c r="P8" s="26" t="s">
        <v>94</v>
      </c>
      <c r="Q8" s="26" t="s">
        <v>94</v>
      </c>
      <c r="R8" s="26" t="s">
        <v>94</v>
      </c>
      <c r="S8" s="26" t="s">
        <v>94</v>
      </c>
      <c r="T8" s="26">
        <v>42879</v>
      </c>
      <c r="U8" s="26">
        <v>5332</v>
      </c>
      <c r="V8" s="26">
        <v>8724</v>
      </c>
    </row>
    <row r="9" spans="1:22" ht="15" customHeight="1" x14ac:dyDescent="0.2">
      <c r="A9" s="1" t="s">
        <v>156</v>
      </c>
      <c r="B9" s="25">
        <v>63734</v>
      </c>
      <c r="C9" s="25">
        <v>1886</v>
      </c>
      <c r="D9" s="25">
        <v>91389</v>
      </c>
      <c r="E9" s="25" t="s">
        <v>94</v>
      </c>
      <c r="F9" s="25" t="s">
        <v>94</v>
      </c>
      <c r="G9" s="25" t="s">
        <v>94</v>
      </c>
      <c r="H9" s="25">
        <v>12666</v>
      </c>
      <c r="I9" s="25">
        <v>4</v>
      </c>
      <c r="J9" s="25">
        <v>10800</v>
      </c>
      <c r="K9" s="25">
        <v>2724</v>
      </c>
      <c r="L9" s="25">
        <v>0</v>
      </c>
      <c r="M9" s="25">
        <v>818</v>
      </c>
      <c r="N9" s="25">
        <v>1087</v>
      </c>
      <c r="O9" s="25">
        <v>4</v>
      </c>
      <c r="P9" s="25">
        <v>230</v>
      </c>
      <c r="Q9" s="25" t="s">
        <v>94</v>
      </c>
      <c r="R9" s="25" t="s">
        <v>94</v>
      </c>
      <c r="S9" s="25" t="s">
        <v>94</v>
      </c>
      <c r="T9" s="25">
        <v>89422</v>
      </c>
      <c r="U9" s="25">
        <v>6684</v>
      </c>
      <c r="V9" s="25">
        <v>18115</v>
      </c>
    </row>
    <row r="10" spans="1:22" ht="15" customHeight="1" x14ac:dyDescent="0.2">
      <c r="A10" s="49" t="s">
        <v>62</v>
      </c>
      <c r="B10" s="26">
        <v>33801</v>
      </c>
      <c r="C10" s="26">
        <v>796</v>
      </c>
      <c r="D10" s="26">
        <v>45775</v>
      </c>
      <c r="E10" s="26" t="s">
        <v>94</v>
      </c>
      <c r="F10" s="26" t="s">
        <v>94</v>
      </c>
      <c r="G10" s="26" t="s">
        <v>94</v>
      </c>
      <c r="H10" s="26">
        <v>7377</v>
      </c>
      <c r="I10" s="26">
        <v>7</v>
      </c>
      <c r="J10" s="26">
        <v>4746</v>
      </c>
      <c r="K10" s="26">
        <v>2363</v>
      </c>
      <c r="L10" s="26">
        <v>0</v>
      </c>
      <c r="M10" s="26">
        <v>944</v>
      </c>
      <c r="N10" s="26" t="s">
        <v>94</v>
      </c>
      <c r="O10" s="26" t="s">
        <v>94</v>
      </c>
      <c r="P10" s="26" t="s">
        <v>94</v>
      </c>
      <c r="Q10" s="26" t="s">
        <v>94</v>
      </c>
      <c r="R10" s="26" t="s">
        <v>94</v>
      </c>
      <c r="S10" s="26" t="s">
        <v>94</v>
      </c>
      <c r="T10" s="26">
        <v>42576</v>
      </c>
      <c r="U10" s="26">
        <v>2346</v>
      </c>
      <c r="V10" s="26">
        <v>8373</v>
      </c>
    </row>
    <row r="11" spans="1:22" ht="15" customHeight="1" x14ac:dyDescent="0.2">
      <c r="A11" s="1" t="s">
        <v>46</v>
      </c>
      <c r="B11" s="25">
        <v>66299</v>
      </c>
      <c r="C11" s="25">
        <v>710</v>
      </c>
      <c r="D11" s="25">
        <v>34703</v>
      </c>
      <c r="E11" s="25" t="s">
        <v>94</v>
      </c>
      <c r="F11" s="25" t="s">
        <v>94</v>
      </c>
      <c r="G11" s="25" t="s">
        <v>94</v>
      </c>
      <c r="H11" s="25">
        <v>16635</v>
      </c>
      <c r="I11" s="25">
        <v>6</v>
      </c>
      <c r="J11" s="25">
        <v>4429</v>
      </c>
      <c r="K11" s="25">
        <v>1999</v>
      </c>
      <c r="L11" s="25">
        <v>0</v>
      </c>
      <c r="M11" s="25">
        <v>210</v>
      </c>
      <c r="N11" s="25">
        <v>256</v>
      </c>
      <c r="O11" s="25">
        <v>0</v>
      </c>
      <c r="P11" s="25">
        <v>65</v>
      </c>
      <c r="Q11" s="25" t="s">
        <v>94</v>
      </c>
      <c r="R11" s="25" t="s">
        <v>94</v>
      </c>
      <c r="S11" s="25" t="s">
        <v>94</v>
      </c>
      <c r="T11" s="25">
        <v>45162</v>
      </c>
      <c r="U11" s="25">
        <v>3165</v>
      </c>
      <c r="V11" s="25">
        <v>3747</v>
      </c>
    </row>
    <row r="12" spans="1:22" ht="15" customHeight="1" x14ac:dyDescent="0.2">
      <c r="A12" s="49" t="s">
        <v>115</v>
      </c>
      <c r="B12" s="26">
        <v>59302</v>
      </c>
      <c r="C12" s="26">
        <v>797</v>
      </c>
      <c r="D12" s="26">
        <v>44947</v>
      </c>
      <c r="E12" s="26" t="s">
        <v>94</v>
      </c>
      <c r="F12" s="26" t="s">
        <v>94</v>
      </c>
      <c r="G12" s="26" t="s">
        <v>94</v>
      </c>
      <c r="H12" s="26">
        <v>8866</v>
      </c>
      <c r="I12" s="26">
        <v>4</v>
      </c>
      <c r="J12" s="26">
        <v>4765</v>
      </c>
      <c r="K12" s="26">
        <v>2428</v>
      </c>
      <c r="L12" s="26">
        <v>0</v>
      </c>
      <c r="M12" s="26">
        <v>394</v>
      </c>
      <c r="N12" s="26" t="s">
        <v>94</v>
      </c>
      <c r="O12" s="26" t="s">
        <v>94</v>
      </c>
      <c r="P12" s="26" t="s">
        <v>94</v>
      </c>
      <c r="Q12" s="26" t="s">
        <v>94</v>
      </c>
      <c r="R12" s="26" t="s">
        <v>94</v>
      </c>
      <c r="S12" s="26" t="s">
        <v>94</v>
      </c>
      <c r="T12" s="26">
        <v>40848</v>
      </c>
      <c r="U12" s="26">
        <v>5755</v>
      </c>
      <c r="V12" s="26">
        <v>2322</v>
      </c>
    </row>
    <row r="13" spans="1:22" ht="15" customHeight="1" x14ac:dyDescent="0.2">
      <c r="A13" s="1" t="s">
        <v>155</v>
      </c>
      <c r="B13" s="25">
        <v>69932</v>
      </c>
      <c r="C13" s="25">
        <v>1423</v>
      </c>
      <c r="D13" s="25">
        <v>46659</v>
      </c>
      <c r="E13" s="25" t="s">
        <v>94</v>
      </c>
      <c r="F13" s="25" t="s">
        <v>94</v>
      </c>
      <c r="G13" s="25" t="s">
        <v>94</v>
      </c>
      <c r="H13" s="25">
        <v>17691</v>
      </c>
      <c r="I13" s="25">
        <v>0</v>
      </c>
      <c r="J13" s="25">
        <v>7376</v>
      </c>
      <c r="K13" s="25">
        <v>2987</v>
      </c>
      <c r="L13" s="25">
        <v>0</v>
      </c>
      <c r="M13" s="25">
        <v>280</v>
      </c>
      <c r="N13" s="25" t="s">
        <v>94</v>
      </c>
      <c r="O13" s="25" t="s">
        <v>94</v>
      </c>
      <c r="P13" s="25" t="s">
        <v>94</v>
      </c>
      <c r="Q13" s="25" t="s">
        <v>94</v>
      </c>
      <c r="R13" s="25" t="s">
        <v>94</v>
      </c>
      <c r="S13" s="25" t="s">
        <v>94</v>
      </c>
      <c r="T13" s="25">
        <v>62999</v>
      </c>
      <c r="U13" s="25">
        <v>7466</v>
      </c>
      <c r="V13" s="25">
        <v>9180</v>
      </c>
    </row>
    <row r="14" spans="1:22" ht="15" customHeight="1" x14ac:dyDescent="0.2">
      <c r="A14" s="49" t="s">
        <v>281</v>
      </c>
      <c r="B14" s="26">
        <v>44037</v>
      </c>
      <c r="C14" s="26">
        <v>520</v>
      </c>
      <c r="D14" s="26">
        <v>9308</v>
      </c>
      <c r="E14" s="26" t="s">
        <v>94</v>
      </c>
      <c r="F14" s="26" t="s">
        <v>94</v>
      </c>
      <c r="G14" s="26" t="s">
        <v>94</v>
      </c>
      <c r="H14" s="26">
        <v>11861</v>
      </c>
      <c r="I14" s="26">
        <v>4</v>
      </c>
      <c r="J14" s="26">
        <v>938</v>
      </c>
      <c r="K14" s="26">
        <v>1510</v>
      </c>
      <c r="L14" s="26">
        <v>0</v>
      </c>
      <c r="M14" s="26">
        <v>198</v>
      </c>
      <c r="N14" s="26" t="s">
        <v>94</v>
      </c>
      <c r="O14" s="26" t="s">
        <v>94</v>
      </c>
      <c r="P14" s="26" t="s">
        <v>94</v>
      </c>
      <c r="Q14" s="26" t="s">
        <v>94</v>
      </c>
      <c r="R14" s="26" t="s">
        <v>94</v>
      </c>
      <c r="S14" s="26" t="s">
        <v>94</v>
      </c>
      <c r="T14" s="26">
        <v>25471</v>
      </c>
      <c r="U14" s="26">
        <v>1590</v>
      </c>
      <c r="V14" s="26">
        <v>3386</v>
      </c>
    </row>
    <row r="15" spans="1:22" ht="15" customHeight="1" x14ac:dyDescent="0.2">
      <c r="A15" s="1" t="s">
        <v>90</v>
      </c>
      <c r="B15" s="25">
        <v>46532</v>
      </c>
      <c r="C15" s="25">
        <v>548</v>
      </c>
      <c r="D15" s="25">
        <v>26064</v>
      </c>
      <c r="E15" s="25">
        <v>14581</v>
      </c>
      <c r="F15" s="25">
        <v>845</v>
      </c>
      <c r="G15" s="25">
        <v>5476</v>
      </c>
      <c r="H15" s="25">
        <v>8675</v>
      </c>
      <c r="I15" s="25">
        <v>5</v>
      </c>
      <c r="J15" s="25">
        <v>3335</v>
      </c>
      <c r="K15" s="25">
        <v>2209</v>
      </c>
      <c r="L15" s="25">
        <v>0</v>
      </c>
      <c r="M15" s="25">
        <v>453</v>
      </c>
      <c r="N15" s="25" t="s">
        <v>94</v>
      </c>
      <c r="O15" s="25" t="s">
        <v>94</v>
      </c>
      <c r="P15" s="25" t="s">
        <v>94</v>
      </c>
      <c r="Q15" s="25">
        <v>8476</v>
      </c>
      <c r="R15" s="25">
        <v>820</v>
      </c>
      <c r="S15" s="25">
        <v>43</v>
      </c>
      <c r="T15" s="25">
        <v>51352</v>
      </c>
      <c r="U15" s="25">
        <v>4183</v>
      </c>
      <c r="V15" s="25">
        <v>8724</v>
      </c>
    </row>
    <row r="16" spans="1:22" ht="15" customHeight="1" x14ac:dyDescent="0.2">
      <c r="A16" s="49" t="s">
        <v>43</v>
      </c>
      <c r="B16" s="26">
        <v>52426</v>
      </c>
      <c r="C16" s="26">
        <v>543</v>
      </c>
      <c r="D16" s="26">
        <v>50693</v>
      </c>
      <c r="E16" s="26" t="s">
        <v>94</v>
      </c>
      <c r="F16" s="26" t="s">
        <v>94</v>
      </c>
      <c r="G16" s="26" t="s">
        <v>94</v>
      </c>
      <c r="H16" s="26">
        <v>14888</v>
      </c>
      <c r="I16" s="26">
        <v>2</v>
      </c>
      <c r="J16" s="26">
        <v>9823</v>
      </c>
      <c r="K16" s="26">
        <v>3096</v>
      </c>
      <c r="L16" s="26">
        <v>1</v>
      </c>
      <c r="M16" s="26">
        <v>2793</v>
      </c>
      <c r="N16" s="26">
        <v>13</v>
      </c>
      <c r="O16" s="26">
        <v>2</v>
      </c>
      <c r="P16" s="26">
        <v>97</v>
      </c>
      <c r="Q16" s="26" t="s">
        <v>94</v>
      </c>
      <c r="R16" s="26" t="s">
        <v>94</v>
      </c>
      <c r="S16" s="26" t="s">
        <v>94</v>
      </c>
      <c r="T16" s="26">
        <v>79437</v>
      </c>
      <c r="U16" s="26">
        <v>2627</v>
      </c>
      <c r="V16" s="26">
        <v>5858</v>
      </c>
    </row>
    <row r="17" spans="1:22" ht="15" customHeight="1" x14ac:dyDescent="0.2">
      <c r="A17" s="1" t="s">
        <v>715</v>
      </c>
      <c r="B17" s="25">
        <v>39530</v>
      </c>
      <c r="C17" s="25">
        <v>727</v>
      </c>
      <c r="D17" s="25">
        <v>37013</v>
      </c>
      <c r="E17" s="25" t="s">
        <v>94</v>
      </c>
      <c r="F17" s="25" t="s">
        <v>94</v>
      </c>
      <c r="G17" s="25" t="s">
        <v>94</v>
      </c>
      <c r="H17" s="25">
        <v>6625</v>
      </c>
      <c r="I17" s="25">
        <v>1</v>
      </c>
      <c r="J17" s="25">
        <v>5107</v>
      </c>
      <c r="K17" s="25" t="s">
        <v>94</v>
      </c>
      <c r="L17" s="25" t="s">
        <v>94</v>
      </c>
      <c r="M17" s="25" t="s">
        <v>94</v>
      </c>
      <c r="N17" s="25">
        <v>240</v>
      </c>
      <c r="O17" s="25">
        <v>426</v>
      </c>
      <c r="P17" s="25">
        <v>246</v>
      </c>
      <c r="Q17" s="25" t="s">
        <v>94</v>
      </c>
      <c r="R17" s="25" t="s">
        <v>94</v>
      </c>
      <c r="S17" s="25" t="s">
        <v>94</v>
      </c>
      <c r="T17" s="25">
        <v>44406</v>
      </c>
      <c r="U17" s="25">
        <v>3719</v>
      </c>
      <c r="V17" s="25">
        <v>3460</v>
      </c>
    </row>
    <row r="18" spans="1:22" ht="15" customHeight="1" x14ac:dyDescent="0.2">
      <c r="A18" s="49" t="s">
        <v>42</v>
      </c>
      <c r="B18" s="26">
        <v>44759</v>
      </c>
      <c r="C18" s="26">
        <v>742</v>
      </c>
      <c r="D18" s="26">
        <v>53978</v>
      </c>
      <c r="E18" s="26" t="s">
        <v>94</v>
      </c>
      <c r="F18" s="26" t="s">
        <v>94</v>
      </c>
      <c r="G18" s="26" t="s">
        <v>94</v>
      </c>
      <c r="H18" s="26">
        <v>12589</v>
      </c>
      <c r="I18" s="26">
        <v>1</v>
      </c>
      <c r="J18" s="26">
        <v>10197</v>
      </c>
      <c r="K18" s="26">
        <v>4376</v>
      </c>
      <c r="L18" s="26">
        <v>0</v>
      </c>
      <c r="M18" s="26">
        <v>665</v>
      </c>
      <c r="N18" s="26">
        <v>151</v>
      </c>
      <c r="O18" s="26">
        <v>16</v>
      </c>
      <c r="P18" s="26">
        <v>258</v>
      </c>
      <c r="Q18" s="26" t="s">
        <v>94</v>
      </c>
      <c r="R18" s="26" t="s">
        <v>94</v>
      </c>
      <c r="S18" s="26" t="s">
        <v>94</v>
      </c>
      <c r="T18" s="26">
        <v>67766</v>
      </c>
      <c r="U18" s="26">
        <v>4493</v>
      </c>
      <c r="V18" s="26">
        <v>11603</v>
      </c>
    </row>
    <row r="19" spans="1:22" ht="15" customHeight="1" x14ac:dyDescent="0.2">
      <c r="A19" s="1" t="s">
        <v>144</v>
      </c>
      <c r="B19" s="25">
        <v>36389</v>
      </c>
      <c r="C19" s="25">
        <v>734</v>
      </c>
      <c r="D19" s="25">
        <v>42822</v>
      </c>
      <c r="E19" s="25" t="s">
        <v>94</v>
      </c>
      <c r="F19" s="25" t="s">
        <v>94</v>
      </c>
      <c r="G19" s="25" t="s">
        <v>94</v>
      </c>
      <c r="H19" s="25">
        <v>2</v>
      </c>
      <c r="I19" s="25">
        <v>0</v>
      </c>
      <c r="J19" s="25">
        <v>7</v>
      </c>
      <c r="K19" s="25" t="s">
        <v>94</v>
      </c>
      <c r="L19" s="25" t="s">
        <v>94</v>
      </c>
      <c r="M19" s="25" t="s">
        <v>94</v>
      </c>
      <c r="N19" s="25" t="s">
        <v>94</v>
      </c>
      <c r="O19" s="25" t="s">
        <v>94</v>
      </c>
      <c r="P19" s="25" t="s">
        <v>94</v>
      </c>
      <c r="Q19" s="25" t="s">
        <v>94</v>
      </c>
      <c r="R19" s="25" t="s">
        <v>94</v>
      </c>
      <c r="S19" s="25" t="s">
        <v>94</v>
      </c>
      <c r="T19" s="25">
        <v>40677</v>
      </c>
      <c r="U19" s="25">
        <v>1798</v>
      </c>
      <c r="V19" s="25">
        <v>979</v>
      </c>
    </row>
    <row r="20" spans="1:22" ht="15" customHeight="1" x14ac:dyDescent="0.2">
      <c r="A20" s="49" t="s">
        <v>177</v>
      </c>
      <c r="B20" s="59">
        <v>36467</v>
      </c>
      <c r="C20" s="59">
        <v>558</v>
      </c>
      <c r="D20" s="59">
        <v>63633</v>
      </c>
      <c r="E20" s="26" t="s">
        <v>94</v>
      </c>
      <c r="F20" s="26" t="s">
        <v>94</v>
      </c>
      <c r="G20" s="26" t="s">
        <v>94</v>
      </c>
      <c r="H20" s="59">
        <v>17201</v>
      </c>
      <c r="I20" s="59">
        <v>10</v>
      </c>
      <c r="J20" s="59">
        <v>14192</v>
      </c>
      <c r="K20" s="59">
        <v>4833</v>
      </c>
      <c r="L20" s="59">
        <v>0</v>
      </c>
      <c r="M20" s="59">
        <v>3297</v>
      </c>
      <c r="N20" s="59">
        <v>402</v>
      </c>
      <c r="O20" s="59">
        <v>68</v>
      </c>
      <c r="P20" s="59">
        <v>571</v>
      </c>
      <c r="Q20" s="26" t="s">
        <v>94</v>
      </c>
      <c r="R20" s="26" t="s">
        <v>94</v>
      </c>
      <c r="S20" s="26" t="s">
        <v>94</v>
      </c>
      <c r="T20" s="26">
        <v>78492</v>
      </c>
      <c r="U20" s="26">
        <v>3569</v>
      </c>
      <c r="V20" s="26">
        <v>10423</v>
      </c>
    </row>
    <row r="21" spans="1:22" ht="15" customHeight="1" x14ac:dyDescent="0.2">
      <c r="A21" s="1" t="s">
        <v>37</v>
      </c>
      <c r="B21" s="25">
        <v>35347</v>
      </c>
      <c r="C21" s="25">
        <v>717</v>
      </c>
      <c r="D21" s="25">
        <v>56516</v>
      </c>
      <c r="E21" s="25" t="s">
        <v>94</v>
      </c>
      <c r="F21" s="25" t="s">
        <v>94</v>
      </c>
      <c r="G21" s="25" t="s">
        <v>94</v>
      </c>
      <c r="H21" s="25">
        <v>13961</v>
      </c>
      <c r="I21" s="25">
        <v>6</v>
      </c>
      <c r="J21" s="25">
        <v>8695</v>
      </c>
      <c r="K21" s="25">
        <v>3784</v>
      </c>
      <c r="L21" s="25">
        <v>0</v>
      </c>
      <c r="M21" s="25">
        <v>192</v>
      </c>
      <c r="N21" s="25" t="s">
        <v>94</v>
      </c>
      <c r="O21" s="25" t="s">
        <v>94</v>
      </c>
      <c r="P21" s="25" t="s">
        <v>94</v>
      </c>
      <c r="Q21" s="25" t="s">
        <v>94</v>
      </c>
      <c r="R21" s="25" t="s">
        <v>94</v>
      </c>
      <c r="S21" s="25" t="s">
        <v>94</v>
      </c>
      <c r="T21" s="25">
        <v>67793</v>
      </c>
      <c r="U21" s="25">
        <v>4180</v>
      </c>
      <c r="V21" s="25">
        <v>6300</v>
      </c>
    </row>
    <row r="22" spans="1:22" ht="15" customHeight="1" x14ac:dyDescent="0.2">
      <c r="A22" s="49" t="s">
        <v>74</v>
      </c>
      <c r="B22" s="26">
        <v>37752</v>
      </c>
      <c r="C22" s="26">
        <v>556</v>
      </c>
      <c r="D22" s="26">
        <v>51906</v>
      </c>
      <c r="E22" s="26" t="s">
        <v>94</v>
      </c>
      <c r="F22" s="26" t="s">
        <v>94</v>
      </c>
      <c r="G22" s="26" t="s">
        <v>94</v>
      </c>
      <c r="H22" s="26">
        <v>8431</v>
      </c>
      <c r="I22" s="26">
        <v>4</v>
      </c>
      <c r="J22" s="26">
        <v>6459</v>
      </c>
      <c r="K22" s="26">
        <v>3126</v>
      </c>
      <c r="L22" s="26">
        <v>0</v>
      </c>
      <c r="M22" s="26">
        <v>610</v>
      </c>
      <c r="N22" s="26">
        <v>364</v>
      </c>
      <c r="O22" s="26">
        <v>294</v>
      </c>
      <c r="P22" s="26">
        <v>215</v>
      </c>
      <c r="Q22" s="26" t="s">
        <v>94</v>
      </c>
      <c r="R22" s="26" t="s">
        <v>94</v>
      </c>
      <c r="S22" s="26" t="s">
        <v>94</v>
      </c>
      <c r="T22" s="26">
        <v>61938</v>
      </c>
      <c r="U22" s="26">
        <v>2761</v>
      </c>
      <c r="V22" s="26">
        <v>8580</v>
      </c>
    </row>
    <row r="23" spans="1:22" ht="15" customHeight="1" x14ac:dyDescent="0.2">
      <c r="A23" s="1" t="s">
        <v>283</v>
      </c>
      <c r="B23" s="25">
        <v>46671</v>
      </c>
      <c r="C23" s="25">
        <v>766</v>
      </c>
      <c r="D23" s="25">
        <v>33764</v>
      </c>
      <c r="E23" s="25" t="s">
        <v>94</v>
      </c>
      <c r="F23" s="25" t="s">
        <v>94</v>
      </c>
      <c r="G23" s="25" t="s">
        <v>94</v>
      </c>
      <c r="H23" s="25">
        <v>5218</v>
      </c>
      <c r="I23" s="25">
        <v>2</v>
      </c>
      <c r="J23" s="25">
        <v>4987</v>
      </c>
      <c r="K23" s="25" t="s">
        <v>94</v>
      </c>
      <c r="L23" s="25" t="s">
        <v>94</v>
      </c>
      <c r="M23" s="25" t="s">
        <v>94</v>
      </c>
      <c r="N23" s="25" t="s">
        <v>94</v>
      </c>
      <c r="O23" s="25" t="s">
        <v>94</v>
      </c>
      <c r="P23" s="25" t="s">
        <v>94</v>
      </c>
      <c r="Q23" s="25" t="s">
        <v>94</v>
      </c>
      <c r="R23" s="25" t="s">
        <v>94</v>
      </c>
      <c r="S23" s="25" t="s">
        <v>94</v>
      </c>
      <c r="T23" s="25">
        <v>59875</v>
      </c>
      <c r="U23" s="25">
        <v>3650</v>
      </c>
      <c r="V23" s="25">
        <v>6165</v>
      </c>
    </row>
    <row r="24" spans="1:22" ht="15" customHeight="1" x14ac:dyDescent="0.2">
      <c r="A24" s="49" t="s">
        <v>728</v>
      </c>
      <c r="B24" s="59">
        <v>437</v>
      </c>
      <c r="C24" s="59">
        <v>0</v>
      </c>
      <c r="D24" s="26">
        <v>0</v>
      </c>
      <c r="E24" s="26">
        <v>1887</v>
      </c>
      <c r="F24" s="26">
        <v>423</v>
      </c>
      <c r="G24" s="26">
        <v>1935</v>
      </c>
      <c r="H24" s="59" t="s">
        <v>94</v>
      </c>
      <c r="I24" s="59" t="s">
        <v>94</v>
      </c>
      <c r="J24" s="26" t="s">
        <v>94</v>
      </c>
      <c r="K24" s="59" t="s">
        <v>94</v>
      </c>
      <c r="L24" s="59" t="s">
        <v>94</v>
      </c>
      <c r="M24" s="26" t="s">
        <v>94</v>
      </c>
      <c r="N24" s="59" t="s">
        <v>94</v>
      </c>
      <c r="O24" s="59" t="s">
        <v>94</v>
      </c>
      <c r="P24" s="26" t="s">
        <v>94</v>
      </c>
      <c r="Q24" s="26">
        <v>1818</v>
      </c>
      <c r="R24" s="26">
        <v>253</v>
      </c>
      <c r="S24" s="26">
        <v>0</v>
      </c>
      <c r="T24" s="26" t="s">
        <v>94</v>
      </c>
      <c r="U24" s="26" t="s">
        <v>94</v>
      </c>
      <c r="V24" s="26" t="s">
        <v>94</v>
      </c>
    </row>
    <row r="25" spans="1:22" ht="15" customHeight="1" x14ac:dyDescent="0.2">
      <c r="A25" s="1" t="s">
        <v>61</v>
      </c>
      <c r="B25" s="25">
        <v>51532</v>
      </c>
      <c r="C25" s="25">
        <v>890</v>
      </c>
      <c r="D25" s="25">
        <v>56143</v>
      </c>
      <c r="E25" s="25" t="s">
        <v>94</v>
      </c>
      <c r="F25" s="25" t="s">
        <v>94</v>
      </c>
      <c r="G25" s="25" t="s">
        <v>94</v>
      </c>
      <c r="H25" s="25">
        <v>14830</v>
      </c>
      <c r="I25" s="25">
        <v>1</v>
      </c>
      <c r="J25" s="25">
        <v>6540</v>
      </c>
      <c r="K25" s="25">
        <v>5673</v>
      </c>
      <c r="L25" s="25">
        <v>0</v>
      </c>
      <c r="M25" s="25">
        <v>2044</v>
      </c>
      <c r="N25" s="25" t="s">
        <v>94</v>
      </c>
      <c r="O25" s="25" t="s">
        <v>94</v>
      </c>
      <c r="P25" s="25" t="s">
        <v>94</v>
      </c>
      <c r="Q25" s="25" t="s">
        <v>94</v>
      </c>
      <c r="R25" s="25" t="s">
        <v>94</v>
      </c>
      <c r="S25" s="25" t="s">
        <v>94</v>
      </c>
      <c r="T25" s="25">
        <v>63633</v>
      </c>
      <c r="U25" s="25">
        <v>3604</v>
      </c>
      <c r="V25" s="25">
        <v>2023</v>
      </c>
    </row>
    <row r="26" spans="1:22" ht="15" customHeight="1" x14ac:dyDescent="0.2">
      <c r="A26" s="49" t="s">
        <v>321</v>
      </c>
      <c r="B26" s="59">
        <v>41774</v>
      </c>
      <c r="C26" s="59">
        <v>533</v>
      </c>
      <c r="D26" s="26">
        <v>28424</v>
      </c>
      <c r="E26" s="26" t="s">
        <v>94</v>
      </c>
      <c r="F26" s="26" t="s">
        <v>94</v>
      </c>
      <c r="G26" s="26" t="s">
        <v>94</v>
      </c>
      <c r="H26" s="59">
        <v>9330</v>
      </c>
      <c r="I26" s="59">
        <v>1</v>
      </c>
      <c r="J26" s="26">
        <v>3766</v>
      </c>
      <c r="K26" s="59" t="s">
        <v>94</v>
      </c>
      <c r="L26" s="59" t="s">
        <v>94</v>
      </c>
      <c r="M26" s="26" t="s">
        <v>94</v>
      </c>
      <c r="N26" s="59" t="s">
        <v>94</v>
      </c>
      <c r="O26" s="59" t="s">
        <v>94</v>
      </c>
      <c r="P26" s="26" t="s">
        <v>94</v>
      </c>
      <c r="Q26" s="26" t="s">
        <v>94</v>
      </c>
      <c r="R26" s="26" t="s">
        <v>94</v>
      </c>
      <c r="S26" s="26" t="s">
        <v>94</v>
      </c>
      <c r="T26" s="26">
        <v>41665</v>
      </c>
      <c r="U26" s="26">
        <v>4833</v>
      </c>
      <c r="V26" s="26">
        <v>5916</v>
      </c>
    </row>
    <row r="27" spans="1:22" ht="15" customHeight="1" x14ac:dyDescent="0.2">
      <c r="A27" s="1" t="s">
        <v>449</v>
      </c>
      <c r="B27" s="25">
        <v>71775</v>
      </c>
      <c r="C27" s="25">
        <v>1344</v>
      </c>
      <c r="D27" s="25">
        <v>79593</v>
      </c>
      <c r="E27" s="25" t="s">
        <v>94</v>
      </c>
      <c r="F27" s="25" t="s">
        <v>94</v>
      </c>
      <c r="G27" s="25" t="s">
        <v>94</v>
      </c>
      <c r="H27" s="25">
        <v>11276</v>
      </c>
      <c r="I27" s="25">
        <v>5</v>
      </c>
      <c r="J27" s="25">
        <v>8898</v>
      </c>
      <c r="K27" s="25">
        <v>5094</v>
      </c>
      <c r="L27" s="25">
        <v>0</v>
      </c>
      <c r="M27" s="25">
        <v>1596</v>
      </c>
      <c r="N27" s="25">
        <v>0</v>
      </c>
      <c r="O27" s="25">
        <v>2</v>
      </c>
      <c r="P27" s="25">
        <v>1</v>
      </c>
      <c r="Q27" s="25" t="s">
        <v>94</v>
      </c>
      <c r="R27" s="25" t="s">
        <v>94</v>
      </c>
      <c r="S27" s="25" t="s">
        <v>94</v>
      </c>
      <c r="T27" s="25">
        <v>77972</v>
      </c>
      <c r="U27" s="25">
        <v>6853</v>
      </c>
      <c r="V27" s="25">
        <v>9836</v>
      </c>
    </row>
    <row r="28" spans="1:22" ht="15" customHeight="1" x14ac:dyDescent="0.2">
      <c r="A28" s="49" t="s">
        <v>40</v>
      </c>
      <c r="B28" s="59">
        <v>25604</v>
      </c>
      <c r="C28" s="59">
        <v>839</v>
      </c>
      <c r="D28" s="26">
        <v>32494</v>
      </c>
      <c r="E28" s="26" t="s">
        <v>94</v>
      </c>
      <c r="F28" s="26" t="s">
        <v>94</v>
      </c>
      <c r="G28" s="26" t="s">
        <v>94</v>
      </c>
      <c r="H28" s="59">
        <v>4991</v>
      </c>
      <c r="I28" s="59">
        <v>1</v>
      </c>
      <c r="J28" s="26">
        <v>5125</v>
      </c>
      <c r="K28" s="59" t="s">
        <v>94</v>
      </c>
      <c r="L28" s="59" t="s">
        <v>94</v>
      </c>
      <c r="M28" s="26" t="s">
        <v>94</v>
      </c>
      <c r="N28" s="59" t="s">
        <v>94</v>
      </c>
      <c r="O28" s="59" t="s">
        <v>94</v>
      </c>
      <c r="P28" s="26" t="s">
        <v>94</v>
      </c>
      <c r="Q28" s="26" t="s">
        <v>94</v>
      </c>
      <c r="R28" s="26" t="s">
        <v>94</v>
      </c>
      <c r="S28" s="26" t="s">
        <v>94</v>
      </c>
      <c r="T28" s="26">
        <v>35792</v>
      </c>
      <c r="U28" s="26">
        <v>3240</v>
      </c>
      <c r="V28" s="26">
        <v>3052</v>
      </c>
    </row>
    <row r="29" spans="1:22" ht="15" customHeight="1" x14ac:dyDescent="0.2">
      <c r="A29" s="1" t="s">
        <v>173</v>
      </c>
      <c r="B29" s="25">
        <v>46394</v>
      </c>
      <c r="C29" s="25">
        <v>555</v>
      </c>
      <c r="D29" s="25">
        <v>37542</v>
      </c>
      <c r="E29" s="25" t="s">
        <v>94</v>
      </c>
      <c r="F29" s="25" t="s">
        <v>94</v>
      </c>
      <c r="G29" s="25" t="s">
        <v>94</v>
      </c>
      <c r="H29" s="25">
        <v>8733</v>
      </c>
      <c r="I29" s="25">
        <v>4</v>
      </c>
      <c r="J29" s="25">
        <v>5328</v>
      </c>
      <c r="K29" s="25">
        <v>2355</v>
      </c>
      <c r="L29" s="25">
        <v>0</v>
      </c>
      <c r="M29" s="25">
        <v>1141</v>
      </c>
      <c r="N29" s="25" t="s">
        <v>94</v>
      </c>
      <c r="O29" s="25" t="s">
        <v>94</v>
      </c>
      <c r="P29" s="25" t="s">
        <v>94</v>
      </c>
      <c r="Q29" s="25" t="s">
        <v>94</v>
      </c>
      <c r="R29" s="25" t="s">
        <v>94</v>
      </c>
      <c r="S29" s="25" t="s">
        <v>94</v>
      </c>
      <c r="T29" s="25">
        <v>65159</v>
      </c>
      <c r="U29" s="25">
        <v>3580</v>
      </c>
      <c r="V29" s="25">
        <v>4970</v>
      </c>
    </row>
    <row r="30" spans="1:22" ht="15" customHeight="1" x14ac:dyDescent="0.2">
      <c r="A30" s="49" t="s">
        <v>149</v>
      </c>
      <c r="B30" s="26">
        <v>51627</v>
      </c>
      <c r="C30" s="26">
        <v>989</v>
      </c>
      <c r="D30" s="26">
        <v>50985</v>
      </c>
      <c r="E30" s="26" t="s">
        <v>94</v>
      </c>
      <c r="F30" s="26" t="s">
        <v>94</v>
      </c>
      <c r="G30" s="26" t="s">
        <v>94</v>
      </c>
      <c r="H30" s="26">
        <v>12048</v>
      </c>
      <c r="I30" s="26">
        <v>1</v>
      </c>
      <c r="J30" s="26">
        <v>8056</v>
      </c>
      <c r="K30" s="26">
        <v>2233</v>
      </c>
      <c r="L30" s="26">
        <v>0</v>
      </c>
      <c r="M30" s="26">
        <v>719</v>
      </c>
      <c r="N30" s="26">
        <v>536</v>
      </c>
      <c r="O30" s="26">
        <v>742</v>
      </c>
      <c r="P30" s="26">
        <v>1217</v>
      </c>
      <c r="Q30" s="26" t="s">
        <v>94</v>
      </c>
      <c r="R30" s="26" t="s">
        <v>94</v>
      </c>
      <c r="S30" s="26" t="s">
        <v>94</v>
      </c>
      <c r="T30" s="26">
        <v>67396</v>
      </c>
      <c r="U30" s="26">
        <v>6548</v>
      </c>
      <c r="V30" s="26">
        <v>3139</v>
      </c>
    </row>
    <row r="31" spans="1:22" ht="15" customHeight="1" x14ac:dyDescent="0.2">
      <c r="A31" s="1" t="s">
        <v>19</v>
      </c>
      <c r="B31" s="25" t="s">
        <v>94</v>
      </c>
      <c r="C31" s="25" t="s">
        <v>94</v>
      </c>
      <c r="D31" s="25" t="s">
        <v>94</v>
      </c>
      <c r="E31" s="25" t="s">
        <v>94</v>
      </c>
      <c r="F31" s="25" t="s">
        <v>94</v>
      </c>
      <c r="G31" s="25" t="s">
        <v>94</v>
      </c>
      <c r="H31" s="25" t="s">
        <v>94</v>
      </c>
      <c r="I31" s="25" t="s">
        <v>94</v>
      </c>
      <c r="J31" s="25" t="s">
        <v>94</v>
      </c>
      <c r="K31" s="25" t="s">
        <v>94</v>
      </c>
      <c r="L31" s="25" t="s">
        <v>94</v>
      </c>
      <c r="M31" s="25" t="s">
        <v>94</v>
      </c>
      <c r="N31" s="25">
        <v>492</v>
      </c>
      <c r="O31" s="25">
        <v>85</v>
      </c>
      <c r="P31" s="25">
        <v>924</v>
      </c>
      <c r="Q31" s="25" t="s">
        <v>94</v>
      </c>
      <c r="R31" s="25" t="s">
        <v>94</v>
      </c>
      <c r="S31" s="25" t="s">
        <v>94</v>
      </c>
      <c r="T31" s="25">
        <v>10752</v>
      </c>
      <c r="U31" s="25">
        <v>1926</v>
      </c>
      <c r="V31" s="25">
        <v>417</v>
      </c>
    </row>
    <row r="32" spans="1:22" ht="15" customHeight="1" x14ac:dyDescent="0.2">
      <c r="A32" s="49" t="s">
        <v>480</v>
      </c>
      <c r="B32" s="26">
        <v>74204</v>
      </c>
      <c r="C32" s="26">
        <v>1866</v>
      </c>
      <c r="D32" s="26">
        <v>69538</v>
      </c>
      <c r="E32" s="26" t="s">
        <v>94</v>
      </c>
      <c r="F32" s="26" t="s">
        <v>94</v>
      </c>
      <c r="G32" s="26" t="s">
        <v>94</v>
      </c>
      <c r="H32" s="26">
        <v>14370</v>
      </c>
      <c r="I32" s="26">
        <v>5</v>
      </c>
      <c r="J32" s="26">
        <v>10486</v>
      </c>
      <c r="K32" s="26">
        <v>4039</v>
      </c>
      <c r="L32" s="26">
        <v>0</v>
      </c>
      <c r="M32" s="26">
        <v>886</v>
      </c>
      <c r="N32" s="26">
        <v>656</v>
      </c>
      <c r="O32" s="26">
        <v>0</v>
      </c>
      <c r="P32" s="26">
        <v>18</v>
      </c>
      <c r="Q32" s="26" t="s">
        <v>94</v>
      </c>
      <c r="R32" s="26" t="s">
        <v>94</v>
      </c>
      <c r="S32" s="26" t="s">
        <v>94</v>
      </c>
      <c r="T32" s="26">
        <v>91802</v>
      </c>
      <c r="U32" s="26">
        <v>8585</v>
      </c>
      <c r="V32" s="26">
        <v>6055</v>
      </c>
    </row>
    <row r="33" spans="1:22" ht="15" customHeight="1" x14ac:dyDescent="0.2">
      <c r="A33" s="1" t="s">
        <v>190</v>
      </c>
      <c r="B33" s="25">
        <v>58022</v>
      </c>
      <c r="C33" s="25">
        <v>1152</v>
      </c>
      <c r="D33" s="25">
        <v>70749</v>
      </c>
      <c r="E33" s="25" t="s">
        <v>94</v>
      </c>
      <c r="F33" s="25" t="s">
        <v>94</v>
      </c>
      <c r="G33" s="25" t="s">
        <v>94</v>
      </c>
      <c r="H33" s="25">
        <v>9030</v>
      </c>
      <c r="I33" s="25">
        <v>2</v>
      </c>
      <c r="J33" s="25">
        <v>9837</v>
      </c>
      <c r="K33" s="25">
        <v>2027</v>
      </c>
      <c r="L33" s="25">
        <v>0</v>
      </c>
      <c r="M33" s="25">
        <v>2858</v>
      </c>
      <c r="N33" s="25">
        <v>830</v>
      </c>
      <c r="O33" s="25">
        <v>81</v>
      </c>
      <c r="P33" s="25">
        <v>172</v>
      </c>
      <c r="Q33" s="25" t="s">
        <v>94</v>
      </c>
      <c r="R33" s="25" t="s">
        <v>94</v>
      </c>
      <c r="S33" s="25" t="s">
        <v>94</v>
      </c>
      <c r="T33" s="25">
        <v>72447</v>
      </c>
      <c r="U33" s="25">
        <v>5300</v>
      </c>
      <c r="V33" s="25">
        <v>7635</v>
      </c>
    </row>
    <row r="34" spans="1:22" ht="15" customHeight="1" x14ac:dyDescent="0.2">
      <c r="A34" s="49" t="s">
        <v>117</v>
      </c>
      <c r="B34" s="26">
        <v>54960</v>
      </c>
      <c r="C34" s="26">
        <v>873</v>
      </c>
      <c r="D34" s="26">
        <v>88393</v>
      </c>
      <c r="E34" s="26" t="s">
        <v>94</v>
      </c>
      <c r="F34" s="26" t="s">
        <v>94</v>
      </c>
      <c r="G34" s="26" t="s">
        <v>94</v>
      </c>
      <c r="H34" s="26">
        <v>8323</v>
      </c>
      <c r="I34" s="26">
        <v>1</v>
      </c>
      <c r="J34" s="26">
        <v>12274</v>
      </c>
      <c r="K34" s="26" t="s">
        <v>94</v>
      </c>
      <c r="L34" s="26" t="s">
        <v>94</v>
      </c>
      <c r="M34" s="26" t="s">
        <v>94</v>
      </c>
      <c r="N34" s="26" t="s">
        <v>94</v>
      </c>
      <c r="O34" s="26" t="s">
        <v>94</v>
      </c>
      <c r="P34" s="26" t="s">
        <v>94</v>
      </c>
      <c r="Q34" s="26" t="s">
        <v>94</v>
      </c>
      <c r="R34" s="26" t="s">
        <v>94</v>
      </c>
      <c r="S34" s="26" t="s">
        <v>94</v>
      </c>
      <c r="T34" s="26">
        <v>88971</v>
      </c>
      <c r="U34" s="26">
        <v>8394</v>
      </c>
      <c r="V34" s="26">
        <v>10038</v>
      </c>
    </row>
    <row r="35" spans="1:22" ht="15" customHeight="1" x14ac:dyDescent="0.2">
      <c r="A35" s="1" t="s">
        <v>481</v>
      </c>
      <c r="B35" s="25">
        <v>77156</v>
      </c>
      <c r="C35" s="25">
        <v>1390</v>
      </c>
      <c r="D35" s="25">
        <v>61982</v>
      </c>
      <c r="E35" s="25">
        <v>24438</v>
      </c>
      <c r="F35" s="25">
        <v>15925</v>
      </c>
      <c r="G35" s="25">
        <v>3</v>
      </c>
      <c r="H35" s="25">
        <v>19489</v>
      </c>
      <c r="I35" s="25">
        <v>10</v>
      </c>
      <c r="J35" s="25">
        <v>12964</v>
      </c>
      <c r="K35" s="25">
        <v>8668</v>
      </c>
      <c r="L35" s="25">
        <v>2</v>
      </c>
      <c r="M35" s="25">
        <v>1633</v>
      </c>
      <c r="N35" s="25">
        <v>1411</v>
      </c>
      <c r="O35" s="25">
        <v>45</v>
      </c>
      <c r="P35" s="25">
        <v>122</v>
      </c>
      <c r="Q35" s="25">
        <v>9727</v>
      </c>
      <c r="R35" s="25">
        <v>1396</v>
      </c>
      <c r="S35" s="25">
        <v>0</v>
      </c>
      <c r="T35" s="25">
        <v>98824</v>
      </c>
      <c r="U35" s="25">
        <v>6637</v>
      </c>
      <c r="V35" s="25">
        <v>6128</v>
      </c>
    </row>
    <row r="36" spans="1:22" ht="15" customHeight="1" x14ac:dyDescent="0.2">
      <c r="A36" s="49" t="s">
        <v>165</v>
      </c>
      <c r="B36" s="26">
        <v>25960</v>
      </c>
      <c r="C36" s="26">
        <v>461</v>
      </c>
      <c r="D36" s="26">
        <v>38852</v>
      </c>
      <c r="E36" s="26" t="s">
        <v>94</v>
      </c>
      <c r="F36" s="26" t="s">
        <v>94</v>
      </c>
      <c r="G36" s="26" t="s">
        <v>94</v>
      </c>
      <c r="H36" s="26">
        <v>5538</v>
      </c>
      <c r="I36" s="26">
        <v>3</v>
      </c>
      <c r="J36" s="26">
        <v>5995</v>
      </c>
      <c r="K36" s="26">
        <v>3575</v>
      </c>
      <c r="L36" s="26">
        <v>0</v>
      </c>
      <c r="M36" s="26">
        <v>859</v>
      </c>
      <c r="N36" s="26" t="s">
        <v>94</v>
      </c>
      <c r="O36" s="26" t="s">
        <v>94</v>
      </c>
      <c r="P36" s="26" t="s">
        <v>94</v>
      </c>
      <c r="Q36" s="26" t="s">
        <v>94</v>
      </c>
      <c r="R36" s="26" t="s">
        <v>94</v>
      </c>
      <c r="S36" s="26" t="s">
        <v>94</v>
      </c>
      <c r="T36" s="26">
        <v>35421</v>
      </c>
      <c r="U36" s="26">
        <v>3079</v>
      </c>
      <c r="V36" s="26">
        <v>3867</v>
      </c>
    </row>
    <row r="37" spans="1:22" ht="15" customHeight="1" x14ac:dyDescent="0.2">
      <c r="A37" s="1" t="s">
        <v>393</v>
      </c>
      <c r="B37" s="25">
        <v>17074</v>
      </c>
      <c r="C37" s="25">
        <v>147</v>
      </c>
      <c r="D37" s="25">
        <v>20006</v>
      </c>
      <c r="E37" s="25" t="s">
        <v>94</v>
      </c>
      <c r="F37" s="25" t="s">
        <v>94</v>
      </c>
      <c r="G37" s="25" t="s">
        <v>94</v>
      </c>
      <c r="H37" s="25">
        <v>6607</v>
      </c>
      <c r="I37" s="25">
        <v>0</v>
      </c>
      <c r="J37" s="25">
        <v>3223</v>
      </c>
      <c r="K37" s="25">
        <v>987</v>
      </c>
      <c r="L37" s="25">
        <v>0</v>
      </c>
      <c r="M37" s="25">
        <v>882</v>
      </c>
      <c r="N37" s="25" t="s">
        <v>94</v>
      </c>
      <c r="O37" s="25" t="s">
        <v>94</v>
      </c>
      <c r="P37" s="25" t="s">
        <v>94</v>
      </c>
      <c r="Q37" s="25" t="s">
        <v>94</v>
      </c>
      <c r="R37" s="25" t="s">
        <v>94</v>
      </c>
      <c r="S37" s="25" t="s">
        <v>94</v>
      </c>
      <c r="T37" s="6">
        <v>25713</v>
      </c>
      <c r="U37" s="6">
        <v>1566</v>
      </c>
      <c r="V37" s="6">
        <v>1337</v>
      </c>
    </row>
    <row r="38" spans="1:22" x14ac:dyDescent="0.2">
      <c r="A38" s="22" t="s">
        <v>683</v>
      </c>
      <c r="B38" s="6"/>
      <c r="C38" s="6"/>
    </row>
  </sheetData>
  <mergeCells count="7">
    <mergeCell ref="T3:V3"/>
    <mergeCell ref="Q3:S3"/>
    <mergeCell ref="B3:D3"/>
    <mergeCell ref="H3:J3"/>
    <mergeCell ref="E3:G3"/>
    <mergeCell ref="K3:M3"/>
    <mergeCell ref="N3:P3"/>
  </mergeCells>
  <phoneticPr fontId="0" type="noConversion"/>
  <pageMargins left="0.39370078740157477" right="0.39370078740157477" top="0.59055118110236215" bottom="0.59055118110236215" header="0" footer="0"/>
  <pageSetup paperSize="9" scale="4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>
    <pageSetUpPr fitToPage="1"/>
  </sheetPr>
  <dimension ref="A1:M38"/>
  <sheetViews>
    <sheetView zoomScaleNormal="100" workbookViewId="0"/>
  </sheetViews>
  <sheetFormatPr baseColWidth="10" defaultColWidth="11.42578125" defaultRowHeight="12.75" x14ac:dyDescent="0.2"/>
  <cols>
    <col min="1" max="1" width="18.42578125" style="6" customWidth="1"/>
    <col min="2" max="2" width="13.28515625" style="8" customWidth="1"/>
    <col min="3" max="13" width="13.28515625" style="6" customWidth="1"/>
    <col min="14" max="16384" width="11.42578125" style="6"/>
  </cols>
  <sheetData>
    <row r="1" spans="1:13" ht="15.75" customHeight="1" x14ac:dyDescent="0.2">
      <c r="A1" s="7" t="s">
        <v>1130</v>
      </c>
      <c r="C1" s="8"/>
      <c r="D1" s="8"/>
      <c r="G1" s="8"/>
      <c r="J1" s="8"/>
      <c r="M1" s="8"/>
    </row>
    <row r="2" spans="1:13" x14ac:dyDescent="0.2">
      <c r="C2" s="8"/>
      <c r="D2" s="8"/>
      <c r="G2" s="8"/>
      <c r="J2" s="8"/>
      <c r="M2" s="8"/>
    </row>
    <row r="3" spans="1:13" ht="20.45" customHeight="1" x14ac:dyDescent="0.2">
      <c r="A3" s="10"/>
      <c r="B3" s="261" t="s">
        <v>979</v>
      </c>
      <c r="C3" s="263"/>
      <c r="D3" s="262"/>
      <c r="E3" s="261" t="s">
        <v>308</v>
      </c>
      <c r="F3" s="263"/>
      <c r="G3" s="262"/>
      <c r="H3" s="261" t="s">
        <v>663</v>
      </c>
      <c r="I3" s="263"/>
      <c r="J3" s="262"/>
      <c r="K3" s="261" t="s">
        <v>981</v>
      </c>
      <c r="L3" s="263"/>
      <c r="M3" s="262"/>
    </row>
    <row r="4" spans="1:13" ht="38.25" x14ac:dyDescent="0.2">
      <c r="A4" s="134"/>
      <c r="B4" s="12" t="s">
        <v>541</v>
      </c>
      <c r="C4" s="259" t="s">
        <v>677</v>
      </c>
      <c r="D4" s="134" t="s">
        <v>985</v>
      </c>
      <c r="E4" s="12" t="s">
        <v>541</v>
      </c>
      <c r="F4" s="259" t="s">
        <v>677</v>
      </c>
      <c r="G4" s="134" t="s">
        <v>985</v>
      </c>
      <c r="H4" s="12" t="s">
        <v>541</v>
      </c>
      <c r="I4" s="259" t="s">
        <v>677</v>
      </c>
      <c r="J4" s="134" t="s">
        <v>985</v>
      </c>
      <c r="K4" s="12" t="s">
        <v>541</v>
      </c>
      <c r="L4" s="259" t="s">
        <v>677</v>
      </c>
      <c r="M4" s="134" t="s">
        <v>985</v>
      </c>
    </row>
    <row r="5" spans="1:13" ht="14.45" customHeight="1" x14ac:dyDescent="0.2">
      <c r="A5" s="139" t="s">
        <v>397</v>
      </c>
      <c r="B5" s="140" t="s">
        <v>94</v>
      </c>
      <c r="C5" s="200">
        <v>6.7432577006775247</v>
      </c>
      <c r="D5" s="200">
        <v>7.5873629997371399</v>
      </c>
      <c r="E5" s="200" t="s">
        <v>94</v>
      </c>
      <c r="F5" s="200">
        <v>7.3799375902267581</v>
      </c>
      <c r="G5" s="200">
        <v>4.3817420645761498</v>
      </c>
      <c r="H5" s="140" t="s">
        <v>94</v>
      </c>
      <c r="I5" s="140" t="s">
        <v>94</v>
      </c>
      <c r="J5" s="140" t="s">
        <v>94</v>
      </c>
      <c r="K5" s="200" t="s">
        <v>94</v>
      </c>
      <c r="L5" s="200">
        <v>12.815345959420405</v>
      </c>
      <c r="M5" s="200">
        <v>6.1868070860180699</v>
      </c>
    </row>
    <row r="6" spans="1:13" ht="14.45" customHeight="1" x14ac:dyDescent="0.2">
      <c r="A6" s="49" t="s">
        <v>104</v>
      </c>
      <c r="B6" s="201">
        <v>34.898193938797903</v>
      </c>
      <c r="C6" s="201">
        <v>7.0819691350130025</v>
      </c>
      <c r="D6" s="201">
        <v>5.60789506272803</v>
      </c>
      <c r="E6" s="201">
        <v>19.601864406779701</v>
      </c>
      <c r="F6" s="201">
        <v>6.8851553071206251</v>
      </c>
      <c r="G6" s="53">
        <v>4.1280442167079299</v>
      </c>
      <c r="H6" s="201">
        <v>25.791298658815833</v>
      </c>
      <c r="I6" s="26" t="s">
        <v>94</v>
      </c>
      <c r="J6" s="26" t="s">
        <v>94</v>
      </c>
      <c r="K6" s="201">
        <v>13.219387755102041</v>
      </c>
      <c r="L6" s="201">
        <v>12.238649592549477</v>
      </c>
      <c r="M6" s="201">
        <v>5.7205720572057199</v>
      </c>
    </row>
    <row r="7" spans="1:13" ht="14.45" customHeight="1" x14ac:dyDescent="0.2">
      <c r="A7" s="1" t="s">
        <v>714</v>
      </c>
      <c r="B7" s="191">
        <v>30.807284963535</v>
      </c>
      <c r="C7" s="191">
        <v>6.9248625624548632</v>
      </c>
      <c r="D7" s="191">
        <v>6.7142527023904304</v>
      </c>
      <c r="E7" s="191">
        <v>29.577025232403699</v>
      </c>
      <c r="F7" s="191">
        <v>9.055664504450144</v>
      </c>
      <c r="G7" s="52">
        <v>2.3087402308740201</v>
      </c>
      <c r="H7" s="191">
        <v>30.141597796143252</v>
      </c>
      <c r="I7" s="25" t="s">
        <v>94</v>
      </c>
      <c r="J7" s="25" t="s">
        <v>94</v>
      </c>
      <c r="K7" s="191">
        <v>13.658767772511847</v>
      </c>
      <c r="L7" s="191">
        <v>11.133285041651575</v>
      </c>
      <c r="M7" s="191">
        <v>4.9297971918876797</v>
      </c>
    </row>
    <row r="8" spans="1:13" ht="14.45" customHeight="1" x14ac:dyDescent="0.2">
      <c r="A8" s="49" t="s">
        <v>38</v>
      </c>
      <c r="B8" s="201">
        <v>34.683809499375499</v>
      </c>
      <c r="C8" s="201">
        <v>6.8219306555513448</v>
      </c>
      <c r="D8" s="201">
        <v>7.4403668941250798</v>
      </c>
      <c r="E8" s="201">
        <v>19.8994811932555</v>
      </c>
      <c r="F8" s="201">
        <v>8.7996920832995702</v>
      </c>
      <c r="G8" s="53">
        <v>4.7161241483724501</v>
      </c>
      <c r="H8" s="201">
        <v>19.913925822253326</v>
      </c>
      <c r="I8" s="26" t="s">
        <v>94</v>
      </c>
      <c r="J8" s="26" t="s">
        <v>94</v>
      </c>
      <c r="K8" s="201">
        <v>19.9004329004329</v>
      </c>
      <c r="L8" s="201">
        <v>10.732110912343471</v>
      </c>
      <c r="M8" s="201">
        <v>7.2510244076251604</v>
      </c>
    </row>
    <row r="9" spans="1:13" ht="14.45" customHeight="1" x14ac:dyDescent="0.2">
      <c r="A9" s="1" t="s">
        <v>156</v>
      </c>
      <c r="B9" s="191">
        <v>29.970010572952599</v>
      </c>
      <c r="C9" s="191">
        <v>6.9390814760876918</v>
      </c>
      <c r="D9" s="191">
        <v>6.7182096521949797</v>
      </c>
      <c r="E9" s="191">
        <v>22.0755555555555</v>
      </c>
      <c r="F9" s="191">
        <v>7.7128933196848992</v>
      </c>
      <c r="G9" s="52">
        <v>3.6134683821516602</v>
      </c>
      <c r="H9" s="191">
        <v>26.718230751228646</v>
      </c>
      <c r="I9" s="25" t="s">
        <v>94</v>
      </c>
      <c r="J9" s="25" t="s">
        <v>94</v>
      </c>
      <c r="K9" s="191">
        <v>15.333333333333334</v>
      </c>
      <c r="L9" s="191">
        <v>10.147160068846816</v>
      </c>
      <c r="M9" s="191">
        <v>7.85352372178719</v>
      </c>
    </row>
    <row r="10" spans="1:13" ht="14.45" customHeight="1" x14ac:dyDescent="0.2">
      <c r="A10" s="49" t="s">
        <v>62</v>
      </c>
      <c r="B10" s="201">
        <v>32.5873327320827</v>
      </c>
      <c r="C10" s="201">
        <v>7.899347137202998</v>
      </c>
      <c r="D10" s="201">
        <v>7.3969667925804803</v>
      </c>
      <c r="E10" s="201">
        <v>18.399999999999999</v>
      </c>
      <c r="F10" s="201">
        <v>6.8122379118528027</v>
      </c>
      <c r="G10" s="53">
        <v>3.9226607256524502</v>
      </c>
      <c r="H10" s="201">
        <v>21.184639872662157</v>
      </c>
      <c r="I10" s="26" t="s">
        <v>94</v>
      </c>
      <c r="J10" s="26" t="s">
        <v>94</v>
      </c>
      <c r="K10" s="201">
        <v>16.618090452261306</v>
      </c>
      <c r="L10" s="201">
        <v>12.920900321543408</v>
      </c>
      <c r="M10" s="201">
        <v>5.9278350515463902</v>
      </c>
    </row>
    <row r="11" spans="1:13" ht="14.45" customHeight="1" x14ac:dyDescent="0.2">
      <c r="A11" s="1" t="s">
        <v>46</v>
      </c>
      <c r="B11" s="191">
        <v>30.216002528544902</v>
      </c>
      <c r="C11" s="191">
        <v>7.2823555350664453</v>
      </c>
      <c r="D11" s="191">
        <v>7.9282453751902002</v>
      </c>
      <c r="E11" s="191">
        <v>17.844011299435</v>
      </c>
      <c r="F11" s="191">
        <v>8.9741248840501875</v>
      </c>
      <c r="G11" s="52">
        <v>4.9455004053688896</v>
      </c>
      <c r="H11" s="191">
        <v>16.446761453396526</v>
      </c>
      <c r="I11" s="25" t="s">
        <v>94</v>
      </c>
      <c r="J11" s="25" t="s">
        <v>94</v>
      </c>
      <c r="K11" s="191">
        <v>10.723300970873787</v>
      </c>
      <c r="L11" s="191">
        <v>12.058796296296297</v>
      </c>
      <c r="M11" s="191">
        <v>7.6738609112709799</v>
      </c>
    </row>
    <row r="12" spans="1:13" ht="14.45" customHeight="1" x14ac:dyDescent="0.2">
      <c r="A12" s="49" t="s">
        <v>115</v>
      </c>
      <c r="B12" s="201">
        <v>40.798963280516702</v>
      </c>
      <c r="C12" s="201">
        <v>5.4541908181070617</v>
      </c>
      <c r="D12" s="201">
        <v>7.3882236296657204</v>
      </c>
      <c r="E12" s="201">
        <v>21.3273333333333</v>
      </c>
      <c r="F12" s="201">
        <v>6.3627866792334276</v>
      </c>
      <c r="G12" s="53">
        <v>3.2775204845030301</v>
      </c>
      <c r="H12" s="201">
        <v>19.04091971940764</v>
      </c>
      <c r="I12" s="26" t="s">
        <v>94</v>
      </c>
      <c r="J12" s="26" t="s">
        <v>94</v>
      </c>
      <c r="K12" s="201">
        <v>13.567307692307692</v>
      </c>
      <c r="L12" s="201">
        <v>15.694253704372967</v>
      </c>
      <c r="M12" s="201">
        <v>5.7482993197278898</v>
      </c>
    </row>
    <row r="13" spans="1:13" ht="14.45" customHeight="1" x14ac:dyDescent="0.2">
      <c r="A13" s="1" t="s">
        <v>155</v>
      </c>
      <c r="B13" s="191">
        <v>37.911636730873703</v>
      </c>
      <c r="C13" s="191">
        <v>6.3659143042252531</v>
      </c>
      <c r="D13" s="191">
        <v>7.2520089054158703</v>
      </c>
      <c r="E13" s="191">
        <v>24.360947109471098</v>
      </c>
      <c r="F13" s="191">
        <v>5.6504363222461107</v>
      </c>
      <c r="G13" s="52">
        <v>4.2700563251636501</v>
      </c>
      <c r="H13" s="191">
        <v>24.584029712163417</v>
      </c>
      <c r="I13" s="25" t="s">
        <v>94</v>
      </c>
      <c r="J13" s="25" t="s">
        <v>94</v>
      </c>
      <c r="K13" s="191">
        <v>16.407035175879397</v>
      </c>
      <c r="L13" s="191">
        <v>9.7529069767441854</v>
      </c>
      <c r="M13" s="191">
        <v>8.0802123267472705</v>
      </c>
    </row>
    <row r="14" spans="1:13" ht="14.45" customHeight="1" x14ac:dyDescent="0.2">
      <c r="A14" s="49" t="s">
        <v>281</v>
      </c>
      <c r="B14" s="201">
        <v>35.943544106167103</v>
      </c>
      <c r="C14" s="201">
        <v>6.7533537753928705</v>
      </c>
      <c r="D14" s="201">
        <v>6.8878415949006602</v>
      </c>
      <c r="E14" s="201">
        <v>29.440520446096698</v>
      </c>
      <c r="F14" s="201">
        <v>4.0731644037014618</v>
      </c>
      <c r="G14" s="53">
        <v>3.1144002466851699</v>
      </c>
      <c r="H14" s="201">
        <v>19.815104166666668</v>
      </c>
      <c r="I14" s="26" t="s">
        <v>94</v>
      </c>
      <c r="J14" s="26" t="s">
        <v>94</v>
      </c>
      <c r="K14" s="201">
        <v>8.331707317073171</v>
      </c>
      <c r="L14" s="201">
        <v>15.727810650887575</v>
      </c>
      <c r="M14" s="201">
        <v>5.5940594059405901</v>
      </c>
    </row>
    <row r="15" spans="1:13" ht="14.45" customHeight="1" x14ac:dyDescent="0.2">
      <c r="A15" s="1" t="s">
        <v>90</v>
      </c>
      <c r="B15" s="191">
        <v>37.558104251164202</v>
      </c>
      <c r="C15" s="191">
        <v>6.0731975473958704</v>
      </c>
      <c r="D15" s="191">
        <v>8.5631462477191302</v>
      </c>
      <c r="E15" s="191">
        <v>18.7656449553001</v>
      </c>
      <c r="F15" s="191">
        <v>7.9261512463033377</v>
      </c>
      <c r="G15" s="52">
        <v>6.1204504651542404</v>
      </c>
      <c r="H15" s="191">
        <v>30.405879563774299</v>
      </c>
      <c r="I15" s="25" t="s">
        <v>94</v>
      </c>
      <c r="J15" s="25" t="s">
        <v>94</v>
      </c>
      <c r="K15" s="191">
        <v>14.467391304347826</v>
      </c>
      <c r="L15" s="191">
        <v>10.876612903225807</v>
      </c>
      <c r="M15" s="191">
        <v>6.7311268129416097</v>
      </c>
    </row>
    <row r="16" spans="1:13" ht="14.45" customHeight="1" x14ac:dyDescent="0.2">
      <c r="A16" s="49" t="s">
        <v>43</v>
      </c>
      <c r="B16" s="201">
        <v>31.036740999986002</v>
      </c>
      <c r="C16" s="201">
        <v>7.5593371789398436</v>
      </c>
      <c r="D16" s="201">
        <v>8.0067169245060601</v>
      </c>
      <c r="E16" s="201">
        <v>21.700242130750599</v>
      </c>
      <c r="F16" s="201">
        <v>7.6812909732728194</v>
      </c>
      <c r="G16" s="53">
        <v>3.26327856324035</v>
      </c>
      <c r="H16" s="201">
        <v>27.512057626057</v>
      </c>
      <c r="I16" s="26" t="s">
        <v>94</v>
      </c>
      <c r="J16" s="26" t="s">
        <v>94</v>
      </c>
      <c r="K16" s="201">
        <v>14.911392405063291</v>
      </c>
      <c r="L16" s="201">
        <v>13.368819982773472</v>
      </c>
      <c r="M16" s="201">
        <v>5.5472932778108301</v>
      </c>
    </row>
    <row r="17" spans="1:13" ht="14.45" customHeight="1" x14ac:dyDescent="0.2">
      <c r="A17" s="1" t="s">
        <v>715</v>
      </c>
      <c r="B17" s="191">
        <v>29.869414797697601</v>
      </c>
      <c r="C17" s="191">
        <v>7.1986469378066147</v>
      </c>
      <c r="D17" s="191">
        <v>8.8124503219712302</v>
      </c>
      <c r="E17" s="191">
        <v>17.974696356275299</v>
      </c>
      <c r="F17" s="191">
        <v>7.721168898938946</v>
      </c>
      <c r="G17" s="52">
        <v>3.9754620777565299</v>
      </c>
      <c r="H17" s="191">
        <v>19.888931739298112</v>
      </c>
      <c r="I17" s="25" t="s">
        <v>94</v>
      </c>
      <c r="J17" s="25" t="s">
        <v>94</v>
      </c>
      <c r="K17" s="191" t="s">
        <v>94</v>
      </c>
      <c r="L17" s="191" t="s">
        <v>94</v>
      </c>
      <c r="M17" s="191" t="s">
        <v>94</v>
      </c>
    </row>
    <row r="18" spans="1:13" ht="14.45" customHeight="1" x14ac:dyDescent="0.2">
      <c r="A18" s="49" t="s">
        <v>42</v>
      </c>
      <c r="B18" s="201">
        <v>29.233204616307301</v>
      </c>
      <c r="C18" s="201">
        <v>7.4459346445717829</v>
      </c>
      <c r="D18" s="201">
        <v>7.2456440936625199</v>
      </c>
      <c r="E18" s="201">
        <v>20.918023255813999</v>
      </c>
      <c r="F18" s="201">
        <v>7.8849335897321229</v>
      </c>
      <c r="G18" s="53">
        <v>3.9389827720899602</v>
      </c>
      <c r="H18" s="201">
        <v>22.190097961344982</v>
      </c>
      <c r="I18" s="26" t="s">
        <v>94</v>
      </c>
      <c r="J18" s="26" t="s">
        <v>94</v>
      </c>
      <c r="K18" s="201">
        <v>12.297560975609755</v>
      </c>
      <c r="L18" s="201">
        <v>12.854678303227116</v>
      </c>
      <c r="M18" s="201">
        <v>7.5765529308836399</v>
      </c>
    </row>
    <row r="19" spans="1:13" ht="14.45" customHeight="1" x14ac:dyDescent="0.2">
      <c r="A19" s="1" t="s">
        <v>144</v>
      </c>
      <c r="B19" s="191">
        <v>30.6743786533617</v>
      </c>
      <c r="C19" s="191">
        <v>6.8006174329526257</v>
      </c>
      <c r="D19" s="191">
        <v>8.3854061681112704</v>
      </c>
      <c r="E19" s="191">
        <v>4.5</v>
      </c>
      <c r="F19" s="191">
        <v>5.4444444444444446</v>
      </c>
      <c r="G19" s="52" t="s">
        <v>94</v>
      </c>
      <c r="H19" s="191">
        <v>23.935501653803748</v>
      </c>
      <c r="I19" s="25" t="s">
        <v>94</v>
      </c>
      <c r="J19" s="25" t="s">
        <v>94</v>
      </c>
      <c r="K19" s="191" t="s">
        <v>94</v>
      </c>
      <c r="L19" s="191" t="s">
        <v>94</v>
      </c>
      <c r="M19" s="191" t="s">
        <v>94</v>
      </c>
    </row>
    <row r="20" spans="1:13" ht="14.45" customHeight="1" x14ac:dyDescent="0.2">
      <c r="A20" s="49" t="s">
        <v>177</v>
      </c>
      <c r="B20" s="202">
        <v>29.595694831290899</v>
      </c>
      <c r="C20" s="202">
        <v>7.8729908731120268</v>
      </c>
      <c r="D20" s="202">
        <v>8.3082841295401693</v>
      </c>
      <c r="E20" s="202">
        <v>20.327918996780198</v>
      </c>
      <c r="F20" s="202">
        <v>7.7474123484375514</v>
      </c>
      <c r="G20" s="135">
        <v>4.3146053788544902</v>
      </c>
      <c r="H20" s="202">
        <v>26.408478945860786</v>
      </c>
      <c r="I20" s="59" t="s">
        <v>94</v>
      </c>
      <c r="J20" s="59" t="s">
        <v>94</v>
      </c>
      <c r="K20" s="202">
        <v>13.351395730706075</v>
      </c>
      <c r="L20" s="202">
        <v>15.649273201639955</v>
      </c>
      <c r="M20" s="202">
        <v>4.9720189410245403</v>
      </c>
    </row>
    <row r="21" spans="1:13" ht="14.45" customHeight="1" x14ac:dyDescent="0.2">
      <c r="A21" s="1" t="s">
        <v>37</v>
      </c>
      <c r="B21" s="191">
        <v>32.7305996144867</v>
      </c>
      <c r="C21" s="191">
        <v>6.3603506987440301</v>
      </c>
      <c r="D21" s="191">
        <v>9.0344197380444697</v>
      </c>
      <c r="E21" s="191">
        <v>24.531306306306298</v>
      </c>
      <c r="F21" s="191">
        <v>7.2676017347974531</v>
      </c>
      <c r="G21" s="52">
        <v>3.6200256739409502</v>
      </c>
      <c r="H21" s="191">
        <v>19.762818893660015</v>
      </c>
      <c r="I21" s="25" t="s">
        <v>94</v>
      </c>
      <c r="J21" s="25" t="s">
        <v>94</v>
      </c>
      <c r="K21" s="191">
        <v>17.592920353982301</v>
      </c>
      <c r="L21" s="191">
        <v>9.8644628099173559</v>
      </c>
      <c r="M21" s="191">
        <v>8.8279678068410501</v>
      </c>
    </row>
    <row r="22" spans="1:13" ht="14.45" customHeight="1" x14ac:dyDescent="0.2">
      <c r="A22" s="49" t="s">
        <v>74</v>
      </c>
      <c r="B22" s="201">
        <v>31.298838964148398</v>
      </c>
      <c r="C22" s="201">
        <v>6.5859841628959277</v>
      </c>
      <c r="D22" s="201">
        <v>7.98386521752417</v>
      </c>
      <c r="E22" s="201">
        <v>18.579999999999998</v>
      </c>
      <c r="F22" s="201">
        <v>7.0024554511014454</v>
      </c>
      <c r="G22" s="53">
        <v>4.8441607209913604</v>
      </c>
      <c r="H22" s="201">
        <v>31.373767681097299</v>
      </c>
      <c r="I22" s="26" t="s">
        <v>94</v>
      </c>
      <c r="J22" s="26" t="s">
        <v>94</v>
      </c>
      <c r="K22" s="201">
        <v>9.0024096385542176</v>
      </c>
      <c r="L22" s="201">
        <v>17.597381342062192</v>
      </c>
      <c r="M22" s="201">
        <v>5.8495199821388697</v>
      </c>
    </row>
    <row r="23" spans="1:13" ht="14.45" customHeight="1" x14ac:dyDescent="0.2">
      <c r="A23" s="1" t="s">
        <v>283</v>
      </c>
      <c r="B23" s="191">
        <v>34.583991337116402</v>
      </c>
      <c r="C23" s="191">
        <v>6.4521129805552375</v>
      </c>
      <c r="D23" s="191">
        <v>6.8409258889918698</v>
      </c>
      <c r="E23" s="191">
        <v>16.600000000000001</v>
      </c>
      <c r="F23" s="191">
        <v>8.8007446915568082</v>
      </c>
      <c r="G23" s="52">
        <v>7.7356365001877601</v>
      </c>
      <c r="H23" s="191">
        <v>23.302512562814069</v>
      </c>
      <c r="I23" s="25" t="s">
        <v>94</v>
      </c>
      <c r="J23" s="25" t="s">
        <v>94</v>
      </c>
      <c r="K23" s="191" t="s">
        <v>94</v>
      </c>
      <c r="L23" s="191" t="s">
        <v>94</v>
      </c>
      <c r="M23" s="191" t="s">
        <v>94</v>
      </c>
    </row>
    <row r="24" spans="1:13" ht="14.45" customHeight="1" x14ac:dyDescent="0.2">
      <c r="A24" s="49" t="s">
        <v>728</v>
      </c>
      <c r="B24" s="202">
        <v>8.0925925925925899</v>
      </c>
      <c r="C24" s="201">
        <v>9.7816091954022983</v>
      </c>
      <c r="D24" s="201">
        <v>5.3833605220228398</v>
      </c>
      <c r="E24" s="59" t="s">
        <v>94</v>
      </c>
      <c r="F24" s="201" t="s">
        <v>94</v>
      </c>
      <c r="G24" s="53" t="s">
        <v>94</v>
      </c>
      <c r="H24" s="202" t="s">
        <v>94</v>
      </c>
      <c r="I24" s="26" t="s">
        <v>94</v>
      </c>
      <c r="J24" s="26" t="s">
        <v>94</v>
      </c>
      <c r="K24" s="202" t="s">
        <v>94</v>
      </c>
      <c r="L24" s="201" t="s">
        <v>94</v>
      </c>
      <c r="M24" s="201" t="s">
        <v>94</v>
      </c>
    </row>
    <row r="25" spans="1:13" ht="14.45" customHeight="1" x14ac:dyDescent="0.2">
      <c r="A25" s="1" t="s">
        <v>61</v>
      </c>
      <c r="B25" s="191">
        <v>32.879801346801401</v>
      </c>
      <c r="C25" s="191">
        <v>6.520128671222186</v>
      </c>
      <c r="D25" s="191">
        <v>8.3267393024529799</v>
      </c>
      <c r="E25" s="191">
        <v>19.081016949152499</v>
      </c>
      <c r="F25" s="191">
        <v>9.0493666618504065</v>
      </c>
      <c r="G25" s="52">
        <v>6.0489118240969297</v>
      </c>
      <c r="H25" s="191">
        <v>21.955569660425262</v>
      </c>
      <c r="I25" s="25" t="s">
        <v>94</v>
      </c>
      <c r="J25" s="25" t="s">
        <v>94</v>
      </c>
      <c r="K25" s="191">
        <v>12.735973597359736</v>
      </c>
      <c r="L25" s="191">
        <v>12.209233659911421</v>
      </c>
      <c r="M25" s="191">
        <v>0.67744235797480401</v>
      </c>
    </row>
    <row r="26" spans="1:13" ht="14.45" customHeight="1" x14ac:dyDescent="0.2">
      <c r="A26" s="49" t="s">
        <v>321</v>
      </c>
      <c r="B26" s="202">
        <v>36.263408662900197</v>
      </c>
      <c r="C26" s="201">
        <v>5.8773249768946396</v>
      </c>
      <c r="D26" s="201">
        <v>6.87698776346289</v>
      </c>
      <c r="E26" s="202">
        <v>27.712851405622501</v>
      </c>
      <c r="F26" s="201">
        <v>5.5801742216486527</v>
      </c>
      <c r="G26" s="53">
        <v>5.0593471810089001</v>
      </c>
      <c r="H26" s="202">
        <v>18.980036297640652</v>
      </c>
      <c r="I26" s="26" t="s">
        <v>94</v>
      </c>
      <c r="J26" s="26" t="s">
        <v>94</v>
      </c>
      <c r="K26" s="202" t="s">
        <v>94</v>
      </c>
      <c r="L26" s="201" t="s">
        <v>94</v>
      </c>
      <c r="M26" s="201" t="s">
        <v>94</v>
      </c>
    </row>
    <row r="27" spans="1:13" ht="14.45" customHeight="1" x14ac:dyDescent="0.2">
      <c r="A27" s="1" t="s">
        <v>449</v>
      </c>
      <c r="B27" s="191">
        <v>33.049653083096899</v>
      </c>
      <c r="C27" s="191">
        <v>6.7792472909569161</v>
      </c>
      <c r="D27" s="191">
        <v>8.4253844487762599</v>
      </c>
      <c r="E27" s="191">
        <v>18.770783532536498</v>
      </c>
      <c r="F27" s="191">
        <v>9.1067211625794737</v>
      </c>
      <c r="G27" s="52">
        <v>7.4961059190031198</v>
      </c>
      <c r="H27" s="191">
        <v>20.595906814718049</v>
      </c>
      <c r="I27" s="25" t="s">
        <v>94</v>
      </c>
      <c r="J27" s="25" t="s">
        <v>94</v>
      </c>
      <c r="K27" s="191">
        <v>16.08173076923077</v>
      </c>
      <c r="L27" s="191">
        <v>10.961532397918965</v>
      </c>
      <c r="M27" s="191">
        <v>0.84106728538283104</v>
      </c>
    </row>
    <row r="28" spans="1:13" ht="14.45" customHeight="1" x14ac:dyDescent="0.2">
      <c r="A28" s="49" t="s">
        <v>40</v>
      </c>
      <c r="B28" s="202">
        <v>32.702233980011798</v>
      </c>
      <c r="C28" s="201">
        <v>6.8374201346917634</v>
      </c>
      <c r="D28" s="201">
        <v>7.9873135052914304</v>
      </c>
      <c r="E28" s="202">
        <v>23.5908543922984</v>
      </c>
      <c r="F28" s="201">
        <v>8.3485235516501479</v>
      </c>
      <c r="G28" s="53">
        <v>6.0133421027905696</v>
      </c>
      <c r="H28" s="202">
        <v>20.479941291585128</v>
      </c>
      <c r="I28" s="26" t="s">
        <v>94</v>
      </c>
      <c r="J28" s="26" t="s">
        <v>94</v>
      </c>
      <c r="K28" s="202" t="s">
        <v>94</v>
      </c>
      <c r="L28" s="201" t="s">
        <v>94</v>
      </c>
      <c r="M28" s="201" t="s">
        <v>94</v>
      </c>
    </row>
    <row r="29" spans="1:13" ht="14.45" customHeight="1" x14ac:dyDescent="0.2">
      <c r="A29" s="1" t="s">
        <v>173</v>
      </c>
      <c r="B29" s="191">
        <v>36.988642722625798</v>
      </c>
      <c r="C29" s="191">
        <v>6.4037752830854178</v>
      </c>
      <c r="D29" s="191">
        <v>9.3057455540355694</v>
      </c>
      <c r="E29" s="191">
        <v>21.7667984189723</v>
      </c>
      <c r="F29" s="191">
        <v>7.7763128820799885</v>
      </c>
      <c r="G29" s="52">
        <v>3.0397668124089101</v>
      </c>
      <c r="H29" s="191">
        <v>25.497922437673129</v>
      </c>
      <c r="I29" s="25" t="s">
        <v>94</v>
      </c>
      <c r="J29" s="25" t="s">
        <v>94</v>
      </c>
      <c r="K29" s="191">
        <v>15.819004524886878</v>
      </c>
      <c r="L29" s="191">
        <v>11.076675446297923</v>
      </c>
      <c r="M29" s="191">
        <v>3.1289111389236499</v>
      </c>
    </row>
    <row r="30" spans="1:13" ht="14.45" customHeight="1" x14ac:dyDescent="0.2">
      <c r="A30" s="49" t="s">
        <v>149</v>
      </c>
      <c r="B30" s="201">
        <v>34.427066252556401</v>
      </c>
      <c r="C30" s="201">
        <v>6.8460774281996004</v>
      </c>
      <c r="D30" s="201">
        <v>6.1174853753582701</v>
      </c>
      <c r="E30" s="201">
        <v>25.082033898305099</v>
      </c>
      <c r="F30" s="201">
        <v>6.471722632290259</v>
      </c>
      <c r="G30" s="53">
        <v>3.2020770229337998</v>
      </c>
      <c r="H30" s="201">
        <v>22.044972787167001</v>
      </c>
      <c r="I30" s="26" t="s">
        <v>94</v>
      </c>
      <c r="J30" s="26" t="s">
        <v>94</v>
      </c>
      <c r="K30" s="201">
        <v>13.924528301886792</v>
      </c>
      <c r="L30" s="201">
        <v>14.260884588804423</v>
      </c>
      <c r="M30" s="201">
        <v>8.2382410242137496</v>
      </c>
    </row>
    <row r="31" spans="1:13" ht="14.45" customHeight="1" x14ac:dyDescent="0.2">
      <c r="A31" s="1" t="s">
        <v>19</v>
      </c>
      <c r="B31" s="191" t="s">
        <v>94</v>
      </c>
      <c r="C31" s="191" t="s">
        <v>94</v>
      </c>
      <c r="D31" s="191"/>
      <c r="E31" s="25" t="s">
        <v>94</v>
      </c>
      <c r="F31" s="191" t="s">
        <v>94</v>
      </c>
      <c r="G31" s="52" t="s">
        <v>94</v>
      </c>
      <c r="H31" s="191">
        <v>14.998854524627721</v>
      </c>
      <c r="I31" s="25" t="s">
        <v>94</v>
      </c>
      <c r="J31" s="25" t="s">
        <v>94</v>
      </c>
      <c r="K31" s="191" t="s">
        <v>94</v>
      </c>
      <c r="L31" s="191" t="s">
        <v>94</v>
      </c>
      <c r="M31" s="191" t="s">
        <v>94</v>
      </c>
    </row>
    <row r="32" spans="1:13" ht="14.45" customHeight="1" x14ac:dyDescent="0.2">
      <c r="A32" s="49" t="s">
        <v>480</v>
      </c>
      <c r="B32" s="201">
        <v>33.594418037524598</v>
      </c>
      <c r="C32" s="201">
        <v>6.9214950231874219</v>
      </c>
      <c r="D32" s="201">
        <v>9.0445317656638409</v>
      </c>
      <c r="E32" s="201">
        <v>19.8475225225225</v>
      </c>
      <c r="F32" s="201">
        <v>6.8586385197213797</v>
      </c>
      <c r="G32" s="53">
        <v>4.1973689286678804</v>
      </c>
      <c r="H32" s="201">
        <v>22.563057324840763</v>
      </c>
      <c r="I32" s="26" t="s">
        <v>94</v>
      </c>
      <c r="J32" s="26" t="s">
        <v>94</v>
      </c>
      <c r="K32" s="201">
        <v>11.782296650717702</v>
      </c>
      <c r="L32" s="201">
        <v>11.072143452877398</v>
      </c>
      <c r="M32" s="201">
        <v>10.4390910644114</v>
      </c>
    </row>
    <row r="33" spans="1:13" ht="14.45" customHeight="1" x14ac:dyDescent="0.2">
      <c r="A33" s="1" t="s">
        <v>190</v>
      </c>
      <c r="B33" s="191">
        <v>33.6478611749639</v>
      </c>
      <c r="C33" s="191">
        <v>6.7805117176381291</v>
      </c>
      <c r="D33" s="191">
        <v>7.2423799477235304</v>
      </c>
      <c r="E33" s="191">
        <v>16.695706214689299</v>
      </c>
      <c r="F33" s="191">
        <v>6.0770077007700767</v>
      </c>
      <c r="G33" s="52">
        <v>4.3596730245231603</v>
      </c>
      <c r="H33" s="191">
        <v>21.66607005880849</v>
      </c>
      <c r="I33" s="25" t="s">
        <v>94</v>
      </c>
      <c r="J33" s="25" t="s">
        <v>94</v>
      </c>
      <c r="K33" s="191">
        <v>11.742788461538462</v>
      </c>
      <c r="L33" s="191">
        <v>10.381633499170812</v>
      </c>
      <c r="M33" s="191">
        <v>9.0079432144667901</v>
      </c>
    </row>
    <row r="34" spans="1:13" ht="14.45" customHeight="1" x14ac:dyDescent="0.2">
      <c r="A34" s="49" t="s">
        <v>117</v>
      </c>
      <c r="B34" s="201">
        <v>39.792977912110302</v>
      </c>
      <c r="C34" s="201">
        <v>5.8896772799308454</v>
      </c>
      <c r="D34" s="201">
        <v>6.9228966190062904</v>
      </c>
      <c r="E34" s="201">
        <v>20.973522853957601</v>
      </c>
      <c r="F34" s="201">
        <v>6.9261677040635599</v>
      </c>
      <c r="G34" s="53">
        <v>5.2230128831217204</v>
      </c>
      <c r="H34" s="201">
        <v>26.560782371874225</v>
      </c>
      <c r="I34" s="26" t="s">
        <v>94</v>
      </c>
      <c r="J34" s="26" t="s">
        <v>94</v>
      </c>
      <c r="K34" s="201" t="s">
        <v>94</v>
      </c>
      <c r="L34" s="201" t="s">
        <v>94</v>
      </c>
      <c r="M34" s="201" t="s">
        <v>94</v>
      </c>
    </row>
    <row r="35" spans="1:13" ht="14.45" customHeight="1" x14ac:dyDescent="0.2">
      <c r="A35" s="1" t="s">
        <v>481</v>
      </c>
      <c r="B35" s="191">
        <v>34.0862408065164</v>
      </c>
      <c r="C35" s="191">
        <v>6.8801466690227953</v>
      </c>
      <c r="D35" s="191">
        <v>6.8310670661442696</v>
      </c>
      <c r="E35" s="191">
        <v>27.097035794183402</v>
      </c>
      <c r="F35" s="191">
        <v>7.2951737769724918</v>
      </c>
      <c r="G35" s="52">
        <v>3.2278739148167599</v>
      </c>
      <c r="H35" s="191">
        <v>22.111111111111111</v>
      </c>
      <c r="I35" s="25" t="s">
        <v>94</v>
      </c>
      <c r="J35" s="25" t="s">
        <v>94</v>
      </c>
      <c r="K35" s="191">
        <v>10.070381231671554</v>
      </c>
      <c r="L35" s="191">
        <v>14.317395626242545</v>
      </c>
      <c r="M35" s="191">
        <v>7.7964346475330997</v>
      </c>
    </row>
    <row r="36" spans="1:13" ht="14.45" customHeight="1" x14ac:dyDescent="0.2">
      <c r="A36" s="49" t="s">
        <v>165</v>
      </c>
      <c r="B36" s="201">
        <v>35.897368845843403</v>
      </c>
      <c r="C36" s="201">
        <v>5.5601182654402104</v>
      </c>
      <c r="D36" s="201">
        <v>7.5631928414693199</v>
      </c>
      <c r="E36" s="201">
        <v>24.5579427083333</v>
      </c>
      <c r="F36" s="201">
        <v>5.435006555534744</v>
      </c>
      <c r="G36" s="53">
        <v>6.4985615163310202</v>
      </c>
      <c r="H36" s="201">
        <v>16.668902920284136</v>
      </c>
      <c r="I36" s="26" t="s">
        <v>94</v>
      </c>
      <c r="J36" s="26" t="s">
        <v>94</v>
      </c>
      <c r="K36" s="201">
        <v>10.557142857142857</v>
      </c>
      <c r="L36" s="201">
        <v>14.080914285714286</v>
      </c>
      <c r="M36" s="201">
        <v>7.1078911298218097</v>
      </c>
    </row>
    <row r="37" spans="1:13" ht="14.45" customHeight="1" x14ac:dyDescent="0.2">
      <c r="A37" s="1" t="s">
        <v>393</v>
      </c>
      <c r="B37" s="191">
        <v>39.682429378530998</v>
      </c>
      <c r="C37" s="191">
        <v>6.6368762957843819</v>
      </c>
      <c r="D37" s="191">
        <v>5.8576767599725397</v>
      </c>
      <c r="E37" s="191">
        <v>24.288359788359799</v>
      </c>
      <c r="F37" s="191">
        <v>7.8665972944849116</v>
      </c>
      <c r="G37" s="52">
        <v>3.9424816684125301</v>
      </c>
      <c r="H37" s="191">
        <v>16.735415439010019</v>
      </c>
      <c r="I37" s="25" t="s">
        <v>94</v>
      </c>
      <c r="J37" s="25" t="s">
        <v>94</v>
      </c>
      <c r="K37" s="191">
        <v>9.2019704433497544</v>
      </c>
      <c r="L37" s="191">
        <v>19.23288409703504</v>
      </c>
      <c r="M37" s="191">
        <v>7.4534161490683202</v>
      </c>
    </row>
    <row r="38" spans="1:13" x14ac:dyDescent="0.2">
      <c r="A38" s="22" t="s">
        <v>683</v>
      </c>
      <c r="B38" s="6"/>
    </row>
  </sheetData>
  <mergeCells count="4">
    <mergeCell ref="B3:D3"/>
    <mergeCell ref="E3:G3"/>
    <mergeCell ref="H3:J3"/>
    <mergeCell ref="K3:M3"/>
  </mergeCells>
  <phoneticPr fontId="0" type="noConversion"/>
  <pageMargins left="0.39370078740157477" right="0.39370078740157477" top="0.59055118110236215" bottom="0.59055118110236215" header="0" footer="0"/>
  <pageSetup paperSize="9" scale="53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>
    <pageSetUpPr fitToPage="1"/>
  </sheetPr>
  <dimension ref="A1:N37"/>
  <sheetViews>
    <sheetView zoomScaleNormal="100" workbookViewId="0"/>
  </sheetViews>
  <sheetFormatPr baseColWidth="10" defaultColWidth="11.42578125" defaultRowHeight="12.75" x14ac:dyDescent="0.2"/>
  <cols>
    <col min="1" max="1" width="23.5703125" style="6" customWidth="1"/>
    <col min="2" max="2" width="10.85546875" style="8" customWidth="1"/>
    <col min="3" max="14" width="10.85546875" style="6" customWidth="1"/>
    <col min="15" max="16384" width="11.42578125" style="6"/>
  </cols>
  <sheetData>
    <row r="1" spans="1:14" ht="15.75" customHeight="1" x14ac:dyDescent="0.2">
      <c r="A1" s="29" t="s">
        <v>1129</v>
      </c>
      <c r="B1" s="28"/>
      <c r="C1" s="28"/>
      <c r="D1" s="28"/>
      <c r="E1" s="28"/>
      <c r="F1" s="36"/>
      <c r="G1" s="36"/>
      <c r="H1" s="36"/>
      <c r="I1" s="36"/>
      <c r="J1" s="36"/>
      <c r="K1" s="36"/>
      <c r="L1" s="36"/>
      <c r="M1" s="36"/>
      <c r="N1" s="28"/>
    </row>
    <row r="2" spans="1:14" x14ac:dyDescent="0.2">
      <c r="A2" s="28"/>
      <c r="B2" s="28"/>
      <c r="C2" s="28"/>
      <c r="D2" s="28"/>
      <c r="E2" s="28"/>
      <c r="F2" s="36"/>
      <c r="G2" s="36"/>
      <c r="H2" s="36"/>
      <c r="I2" s="36"/>
      <c r="J2" s="36"/>
      <c r="K2" s="36"/>
      <c r="L2" s="36"/>
      <c r="M2" s="36"/>
      <c r="N2" s="28"/>
    </row>
    <row r="3" spans="1:14" ht="20.45" customHeight="1" x14ac:dyDescent="0.2">
      <c r="A3" s="30"/>
      <c r="B3" s="105"/>
      <c r="C3" s="266" t="s">
        <v>669</v>
      </c>
      <c r="D3" s="263"/>
      <c r="E3" s="263"/>
      <c r="F3" s="263" t="s">
        <v>670</v>
      </c>
      <c r="G3" s="263"/>
      <c r="H3" s="267" t="s">
        <v>140</v>
      </c>
      <c r="I3" s="267" t="s">
        <v>717</v>
      </c>
      <c r="J3" s="268" t="s">
        <v>671</v>
      </c>
      <c r="K3" s="264" t="s">
        <v>206</v>
      </c>
      <c r="L3" s="265"/>
      <c r="M3" s="265"/>
      <c r="N3" s="265"/>
    </row>
    <row r="4" spans="1:14" ht="25.5" x14ac:dyDescent="0.2">
      <c r="A4" s="63"/>
      <c r="B4" s="260" t="s">
        <v>141</v>
      </c>
      <c r="C4" s="133" t="s">
        <v>668</v>
      </c>
      <c r="D4" s="259" t="s">
        <v>308</v>
      </c>
      <c r="E4" s="259" t="s">
        <v>203</v>
      </c>
      <c r="F4" s="259" t="s">
        <v>663</v>
      </c>
      <c r="G4" s="259" t="s">
        <v>203</v>
      </c>
      <c r="H4" s="267"/>
      <c r="I4" s="267"/>
      <c r="J4" s="268"/>
      <c r="K4" s="259" t="s">
        <v>672</v>
      </c>
      <c r="L4" s="259" t="s">
        <v>207</v>
      </c>
      <c r="M4" s="259" t="s">
        <v>424</v>
      </c>
      <c r="N4" s="259" t="s">
        <v>673</v>
      </c>
    </row>
    <row r="5" spans="1:14" ht="15" customHeight="1" x14ac:dyDescent="0.2">
      <c r="A5" s="87" t="s">
        <v>397</v>
      </c>
      <c r="B5" s="144">
        <f>SUM(B6:B36)</f>
        <v>1875</v>
      </c>
      <c r="C5" s="144">
        <f t="shared" ref="C5:N5" si="0">SUM(C6:C36)</f>
        <v>497</v>
      </c>
      <c r="D5" s="144">
        <f t="shared" si="0"/>
        <v>122</v>
      </c>
      <c r="E5" s="144">
        <f t="shared" si="0"/>
        <v>3</v>
      </c>
      <c r="F5" s="144">
        <f t="shared" si="0"/>
        <v>562</v>
      </c>
      <c r="G5" s="144">
        <f t="shared" si="0"/>
        <v>31</v>
      </c>
      <c r="H5" s="144">
        <f t="shared" si="0"/>
        <v>20</v>
      </c>
      <c r="I5" s="144">
        <f t="shared" si="0"/>
        <v>124</v>
      </c>
      <c r="J5" s="144">
        <f t="shared" si="0"/>
        <v>123</v>
      </c>
      <c r="K5" s="144">
        <f t="shared" si="0"/>
        <v>28</v>
      </c>
      <c r="L5" s="144">
        <f t="shared" si="0"/>
        <v>11</v>
      </c>
      <c r="M5" s="144">
        <f t="shared" si="0"/>
        <v>257</v>
      </c>
      <c r="N5" s="144">
        <f t="shared" si="0"/>
        <v>97</v>
      </c>
    </row>
    <row r="6" spans="1:14" ht="15" customHeight="1" x14ac:dyDescent="0.2">
      <c r="A6" s="15" t="s">
        <v>104</v>
      </c>
      <c r="B6" s="64">
        <f>SUM(C6:N6)</f>
        <v>51</v>
      </c>
      <c r="C6" s="31">
        <v>13</v>
      </c>
      <c r="D6" s="31">
        <v>4</v>
      </c>
      <c r="E6" s="31">
        <v>0</v>
      </c>
      <c r="F6" s="31">
        <v>16</v>
      </c>
      <c r="G6" s="31">
        <v>0</v>
      </c>
      <c r="H6" s="31">
        <v>0</v>
      </c>
      <c r="I6" s="31">
        <v>3</v>
      </c>
      <c r="J6" s="31">
        <v>5</v>
      </c>
      <c r="K6" s="31">
        <v>1</v>
      </c>
      <c r="L6" s="31">
        <v>0</v>
      </c>
      <c r="M6" s="31">
        <v>7</v>
      </c>
      <c r="N6" s="31">
        <v>2</v>
      </c>
    </row>
    <row r="7" spans="1:14" ht="15" customHeight="1" x14ac:dyDescent="0.2">
      <c r="A7" s="9" t="s">
        <v>714</v>
      </c>
      <c r="B7" s="62">
        <f t="shared" ref="B7:B36" si="1">SUM(C7:N7)</f>
        <v>40</v>
      </c>
      <c r="C7" s="28">
        <v>9</v>
      </c>
      <c r="D7" s="28">
        <v>3</v>
      </c>
      <c r="E7" s="28">
        <v>0</v>
      </c>
      <c r="F7" s="28">
        <v>11</v>
      </c>
      <c r="G7" s="28">
        <v>1</v>
      </c>
      <c r="H7" s="28">
        <v>0</v>
      </c>
      <c r="I7" s="28">
        <v>3</v>
      </c>
      <c r="J7" s="28">
        <v>5</v>
      </c>
      <c r="K7" s="28">
        <v>1</v>
      </c>
      <c r="L7" s="28">
        <v>0</v>
      </c>
      <c r="M7" s="28">
        <v>5</v>
      </c>
      <c r="N7" s="28">
        <v>2</v>
      </c>
    </row>
    <row r="8" spans="1:14" ht="15" customHeight="1" x14ac:dyDescent="0.2">
      <c r="A8" s="15" t="s">
        <v>38</v>
      </c>
      <c r="B8" s="64">
        <f t="shared" si="1"/>
        <v>62</v>
      </c>
      <c r="C8" s="31">
        <v>13</v>
      </c>
      <c r="D8" s="31">
        <v>4</v>
      </c>
      <c r="E8" s="31">
        <v>0</v>
      </c>
      <c r="F8" s="31">
        <v>16</v>
      </c>
      <c r="G8" s="31">
        <v>2</v>
      </c>
      <c r="H8" s="31">
        <v>0</v>
      </c>
      <c r="I8" s="31">
        <v>3</v>
      </c>
      <c r="J8" s="31">
        <v>13</v>
      </c>
      <c r="K8" s="31">
        <v>1</v>
      </c>
      <c r="L8" s="31">
        <v>0</v>
      </c>
      <c r="M8" s="31">
        <v>7</v>
      </c>
      <c r="N8" s="31">
        <v>3</v>
      </c>
    </row>
    <row r="9" spans="1:14" ht="15" customHeight="1" x14ac:dyDescent="0.2">
      <c r="A9" s="9" t="s">
        <v>156</v>
      </c>
      <c r="B9" s="62">
        <f t="shared" si="1"/>
        <v>105</v>
      </c>
      <c r="C9" s="28">
        <v>45</v>
      </c>
      <c r="D9" s="28">
        <v>5</v>
      </c>
      <c r="E9" s="28">
        <v>0</v>
      </c>
      <c r="F9" s="36">
        <v>28</v>
      </c>
      <c r="G9" s="36">
        <v>2</v>
      </c>
      <c r="H9" s="36">
        <v>1</v>
      </c>
      <c r="I9" s="36">
        <v>5</v>
      </c>
      <c r="J9" s="36">
        <v>0</v>
      </c>
      <c r="K9" s="36">
        <v>1</v>
      </c>
      <c r="L9" s="36">
        <v>0</v>
      </c>
      <c r="M9" s="36">
        <v>10</v>
      </c>
      <c r="N9" s="36">
        <v>8</v>
      </c>
    </row>
    <row r="10" spans="1:14" ht="15" customHeight="1" x14ac:dyDescent="0.2">
      <c r="A10" s="15" t="s">
        <v>62</v>
      </c>
      <c r="B10" s="64">
        <f t="shared" si="1"/>
        <v>47</v>
      </c>
      <c r="C10" s="31">
        <v>11</v>
      </c>
      <c r="D10" s="31">
        <v>4</v>
      </c>
      <c r="E10" s="31">
        <v>0</v>
      </c>
      <c r="F10" s="43">
        <v>12</v>
      </c>
      <c r="G10" s="43">
        <v>0</v>
      </c>
      <c r="H10" s="43">
        <v>0</v>
      </c>
      <c r="I10" s="43">
        <v>3</v>
      </c>
      <c r="J10" s="43">
        <v>9</v>
      </c>
      <c r="K10" s="43">
        <v>1</v>
      </c>
      <c r="L10" s="43">
        <v>0</v>
      </c>
      <c r="M10" s="43">
        <v>5</v>
      </c>
      <c r="N10" s="43">
        <v>2</v>
      </c>
    </row>
    <row r="11" spans="1:14" ht="15" customHeight="1" x14ac:dyDescent="0.2">
      <c r="A11" s="9" t="s">
        <v>46</v>
      </c>
      <c r="B11" s="62">
        <f t="shared" si="1"/>
        <v>51</v>
      </c>
      <c r="C11" s="28">
        <v>14</v>
      </c>
      <c r="D11" s="28">
        <v>5</v>
      </c>
      <c r="E11" s="28">
        <v>0</v>
      </c>
      <c r="F11" s="36">
        <v>16</v>
      </c>
      <c r="G11" s="36">
        <v>1</v>
      </c>
      <c r="H11" s="36">
        <v>0</v>
      </c>
      <c r="I11" s="36">
        <v>4</v>
      </c>
      <c r="J11" s="36">
        <v>0</v>
      </c>
      <c r="K11" s="36">
        <v>1</v>
      </c>
      <c r="L11" s="36">
        <v>0</v>
      </c>
      <c r="M11" s="36">
        <v>8</v>
      </c>
      <c r="N11" s="36">
        <v>2</v>
      </c>
    </row>
    <row r="12" spans="1:14" ht="15" customHeight="1" x14ac:dyDescent="0.2">
      <c r="A12" s="15" t="s">
        <v>320</v>
      </c>
      <c r="B12" s="64">
        <f t="shared" si="1"/>
        <v>41</v>
      </c>
      <c r="C12" s="31">
        <v>11</v>
      </c>
      <c r="D12" s="31">
        <v>4</v>
      </c>
      <c r="E12" s="31">
        <v>0</v>
      </c>
      <c r="F12" s="43">
        <v>13</v>
      </c>
      <c r="G12" s="43">
        <v>1</v>
      </c>
      <c r="H12" s="43">
        <v>0</v>
      </c>
      <c r="I12" s="43">
        <v>3</v>
      </c>
      <c r="J12" s="43">
        <v>0</v>
      </c>
      <c r="K12" s="43">
        <v>1</v>
      </c>
      <c r="L12" s="43">
        <v>0</v>
      </c>
      <c r="M12" s="43">
        <v>6</v>
      </c>
      <c r="N12" s="43">
        <v>2</v>
      </c>
    </row>
    <row r="13" spans="1:14" ht="15" customHeight="1" x14ac:dyDescent="0.2">
      <c r="A13" s="9" t="s">
        <v>155</v>
      </c>
      <c r="B13" s="62">
        <f t="shared" si="1"/>
        <v>54</v>
      </c>
      <c r="C13" s="28">
        <v>14</v>
      </c>
      <c r="D13" s="28">
        <v>4</v>
      </c>
      <c r="E13" s="28">
        <v>0</v>
      </c>
      <c r="F13" s="36">
        <v>21</v>
      </c>
      <c r="G13" s="36">
        <v>1</v>
      </c>
      <c r="H13" s="36">
        <v>0</v>
      </c>
      <c r="I13" s="36">
        <v>3</v>
      </c>
      <c r="J13" s="36">
        <v>0</v>
      </c>
      <c r="K13" s="36">
        <v>1</v>
      </c>
      <c r="L13" s="36">
        <v>0</v>
      </c>
      <c r="M13" s="36">
        <v>8</v>
      </c>
      <c r="N13" s="36">
        <v>2</v>
      </c>
    </row>
    <row r="14" spans="1:14" ht="15" customHeight="1" x14ac:dyDescent="0.2">
      <c r="A14" s="15" t="s">
        <v>281</v>
      </c>
      <c r="B14" s="64">
        <f t="shared" si="1"/>
        <v>38</v>
      </c>
      <c r="C14" s="31">
        <v>9</v>
      </c>
      <c r="D14" s="31">
        <v>2</v>
      </c>
      <c r="E14" s="31">
        <v>1</v>
      </c>
      <c r="F14" s="43">
        <v>8</v>
      </c>
      <c r="G14" s="43">
        <v>2</v>
      </c>
      <c r="H14" s="43">
        <v>0</v>
      </c>
      <c r="I14" s="43">
        <v>3</v>
      </c>
      <c r="J14" s="43">
        <v>7</v>
      </c>
      <c r="K14" s="43">
        <v>1</v>
      </c>
      <c r="L14" s="43">
        <v>0</v>
      </c>
      <c r="M14" s="43">
        <v>3</v>
      </c>
      <c r="N14" s="43">
        <v>2</v>
      </c>
    </row>
    <row r="15" spans="1:14" ht="15" customHeight="1" x14ac:dyDescent="0.2">
      <c r="A15" s="9" t="s">
        <v>282</v>
      </c>
      <c r="B15" s="62">
        <f t="shared" si="1"/>
        <v>47</v>
      </c>
      <c r="C15" s="28">
        <v>16</v>
      </c>
      <c r="D15" s="28">
        <v>3</v>
      </c>
      <c r="E15" s="28">
        <v>0</v>
      </c>
      <c r="F15" s="36">
        <v>18</v>
      </c>
      <c r="G15" s="36">
        <v>0</v>
      </c>
      <c r="H15" s="36">
        <v>0</v>
      </c>
      <c r="I15" s="36">
        <v>2</v>
      </c>
      <c r="J15" s="36">
        <v>0</v>
      </c>
      <c r="K15" s="36">
        <v>1</v>
      </c>
      <c r="L15" s="36">
        <v>0</v>
      </c>
      <c r="M15" s="36">
        <v>3</v>
      </c>
      <c r="N15" s="36">
        <v>4</v>
      </c>
    </row>
    <row r="16" spans="1:14" ht="15" customHeight="1" x14ac:dyDescent="0.2">
      <c r="A16" s="15" t="s">
        <v>43</v>
      </c>
      <c r="B16" s="64">
        <f t="shared" si="1"/>
        <v>186</v>
      </c>
      <c r="C16" s="31">
        <v>23</v>
      </c>
      <c r="D16" s="31">
        <v>6</v>
      </c>
      <c r="E16" s="31">
        <v>0</v>
      </c>
      <c r="F16" s="43">
        <v>48</v>
      </c>
      <c r="G16" s="43">
        <v>1</v>
      </c>
      <c r="H16" s="43">
        <v>16</v>
      </c>
      <c r="I16" s="43">
        <v>13</v>
      </c>
      <c r="J16" s="43">
        <v>7</v>
      </c>
      <c r="K16" s="43">
        <v>1</v>
      </c>
      <c r="L16" s="43">
        <v>11</v>
      </c>
      <c r="M16" s="43">
        <v>52</v>
      </c>
      <c r="N16" s="43">
        <v>8</v>
      </c>
    </row>
    <row r="17" spans="1:14" ht="15" customHeight="1" x14ac:dyDescent="0.2">
      <c r="A17" s="3" t="s">
        <v>715</v>
      </c>
      <c r="B17" s="62">
        <f t="shared" si="1"/>
        <v>49</v>
      </c>
      <c r="C17" s="62">
        <v>13</v>
      </c>
      <c r="D17" s="62">
        <v>3</v>
      </c>
      <c r="E17" s="62">
        <v>0</v>
      </c>
      <c r="F17" s="62">
        <v>14</v>
      </c>
      <c r="G17" s="62">
        <v>0</v>
      </c>
      <c r="H17" s="36">
        <v>0</v>
      </c>
      <c r="I17" s="36">
        <v>2</v>
      </c>
      <c r="J17" s="62">
        <v>8</v>
      </c>
      <c r="K17" s="36">
        <v>0</v>
      </c>
      <c r="L17" s="36">
        <v>0</v>
      </c>
      <c r="M17" s="36">
        <v>7</v>
      </c>
      <c r="N17" s="36">
        <v>2</v>
      </c>
    </row>
    <row r="18" spans="1:14" ht="15" customHeight="1" x14ac:dyDescent="0.2">
      <c r="A18" s="13" t="s">
        <v>42</v>
      </c>
      <c r="B18" s="64">
        <f t="shared" si="1"/>
        <v>96</v>
      </c>
      <c r="C18" s="64">
        <v>36</v>
      </c>
      <c r="D18" s="64">
        <v>5</v>
      </c>
      <c r="E18" s="64">
        <v>0</v>
      </c>
      <c r="F18" s="64">
        <v>27</v>
      </c>
      <c r="G18" s="64">
        <v>2</v>
      </c>
      <c r="H18" s="64">
        <v>0</v>
      </c>
      <c r="I18" s="64">
        <v>1</v>
      </c>
      <c r="J18" s="64">
        <v>8</v>
      </c>
      <c r="K18" s="64">
        <v>1</v>
      </c>
      <c r="L18" s="64">
        <v>0</v>
      </c>
      <c r="M18" s="64">
        <v>8</v>
      </c>
      <c r="N18" s="64">
        <v>8</v>
      </c>
    </row>
    <row r="19" spans="1:14" ht="15" customHeight="1" x14ac:dyDescent="0.2">
      <c r="A19" s="9" t="s">
        <v>144</v>
      </c>
      <c r="B19" s="62">
        <f t="shared" si="1"/>
        <v>36</v>
      </c>
      <c r="C19" s="36">
        <v>11</v>
      </c>
      <c r="D19" s="36">
        <v>2</v>
      </c>
      <c r="E19" s="36">
        <v>0</v>
      </c>
      <c r="F19" s="36">
        <v>11</v>
      </c>
      <c r="G19" s="36">
        <v>0</v>
      </c>
      <c r="H19" s="36">
        <v>0</v>
      </c>
      <c r="I19" s="36">
        <v>3</v>
      </c>
      <c r="J19" s="36">
        <v>0</v>
      </c>
      <c r="K19" s="36">
        <v>1</v>
      </c>
      <c r="L19" s="36">
        <v>0</v>
      </c>
      <c r="M19" s="36">
        <v>6</v>
      </c>
      <c r="N19" s="36">
        <v>2</v>
      </c>
    </row>
    <row r="20" spans="1:14" ht="15" customHeight="1" x14ac:dyDescent="0.2">
      <c r="A20" s="15" t="s">
        <v>177</v>
      </c>
      <c r="B20" s="64">
        <f t="shared" si="1"/>
        <v>55</v>
      </c>
      <c r="C20" s="31">
        <v>14</v>
      </c>
      <c r="D20" s="31">
        <v>5</v>
      </c>
      <c r="E20" s="31">
        <v>0</v>
      </c>
      <c r="F20" s="31">
        <v>18</v>
      </c>
      <c r="G20" s="31">
        <v>2</v>
      </c>
      <c r="H20" s="31">
        <v>0</v>
      </c>
      <c r="I20" s="31">
        <v>3</v>
      </c>
      <c r="J20" s="31">
        <v>0</v>
      </c>
      <c r="K20" s="31">
        <v>1</v>
      </c>
      <c r="L20" s="31">
        <v>0</v>
      </c>
      <c r="M20" s="31">
        <v>9</v>
      </c>
      <c r="N20" s="31">
        <v>3</v>
      </c>
    </row>
    <row r="21" spans="1:14" ht="15" customHeight="1" x14ac:dyDescent="0.2">
      <c r="A21" s="9" t="s">
        <v>37</v>
      </c>
      <c r="B21" s="62">
        <f t="shared" si="1"/>
        <v>74</v>
      </c>
      <c r="C21" s="28">
        <v>18</v>
      </c>
      <c r="D21" s="28">
        <v>6</v>
      </c>
      <c r="E21" s="28">
        <v>0</v>
      </c>
      <c r="F21" s="28">
        <v>25</v>
      </c>
      <c r="G21" s="28">
        <v>1</v>
      </c>
      <c r="H21" s="28">
        <v>0</v>
      </c>
      <c r="I21" s="28">
        <v>6</v>
      </c>
      <c r="J21" s="28">
        <v>9</v>
      </c>
      <c r="K21" s="36">
        <v>1</v>
      </c>
      <c r="L21" s="36">
        <v>0</v>
      </c>
      <c r="M21" s="28">
        <v>5</v>
      </c>
      <c r="N21" s="28">
        <v>3</v>
      </c>
    </row>
    <row r="22" spans="1:14" ht="15" customHeight="1" x14ac:dyDescent="0.2">
      <c r="A22" s="15" t="s">
        <v>74</v>
      </c>
      <c r="B22" s="64">
        <f t="shared" si="1"/>
        <v>54</v>
      </c>
      <c r="C22" s="31">
        <v>13</v>
      </c>
      <c r="D22" s="31">
        <v>3</v>
      </c>
      <c r="E22" s="31">
        <v>1</v>
      </c>
      <c r="F22" s="31">
        <v>15</v>
      </c>
      <c r="G22" s="31">
        <v>1</v>
      </c>
      <c r="H22" s="43">
        <v>0</v>
      </c>
      <c r="I22" s="43">
        <v>2</v>
      </c>
      <c r="J22" s="31">
        <v>10</v>
      </c>
      <c r="K22" s="43">
        <v>1</v>
      </c>
      <c r="L22" s="43">
        <v>0</v>
      </c>
      <c r="M22" s="43">
        <v>5</v>
      </c>
      <c r="N22" s="43">
        <v>3</v>
      </c>
    </row>
    <row r="23" spans="1:14" ht="15" customHeight="1" x14ac:dyDescent="0.2">
      <c r="A23" s="9" t="s">
        <v>283</v>
      </c>
      <c r="B23" s="62">
        <f t="shared" si="1"/>
        <v>36</v>
      </c>
      <c r="C23" s="28">
        <v>11</v>
      </c>
      <c r="D23" s="28">
        <v>3</v>
      </c>
      <c r="E23" s="28">
        <v>0</v>
      </c>
      <c r="F23" s="28">
        <v>13</v>
      </c>
      <c r="G23" s="28">
        <v>0</v>
      </c>
      <c r="H23" s="28">
        <v>0</v>
      </c>
      <c r="I23" s="28">
        <v>2</v>
      </c>
      <c r="J23" s="28">
        <v>0</v>
      </c>
      <c r="K23" s="28">
        <v>0</v>
      </c>
      <c r="L23" s="28">
        <v>0</v>
      </c>
      <c r="M23" s="28">
        <v>5</v>
      </c>
      <c r="N23" s="28">
        <v>2</v>
      </c>
    </row>
    <row r="24" spans="1:14" ht="15" customHeight="1" x14ac:dyDescent="0.2">
      <c r="A24" s="15" t="s">
        <v>61</v>
      </c>
      <c r="B24" s="64">
        <f t="shared" si="1"/>
        <v>61</v>
      </c>
      <c r="C24" s="31">
        <v>17</v>
      </c>
      <c r="D24" s="31">
        <v>5</v>
      </c>
      <c r="E24" s="31">
        <v>0</v>
      </c>
      <c r="F24" s="31">
        <v>17</v>
      </c>
      <c r="G24" s="31">
        <v>3</v>
      </c>
      <c r="H24" s="31">
        <v>0</v>
      </c>
      <c r="I24" s="31">
        <v>4</v>
      </c>
      <c r="J24" s="31">
        <v>2</v>
      </c>
      <c r="K24" s="31">
        <v>1</v>
      </c>
      <c r="L24" s="31">
        <v>0</v>
      </c>
      <c r="M24" s="31">
        <v>10</v>
      </c>
      <c r="N24" s="31">
        <v>2</v>
      </c>
    </row>
    <row r="25" spans="1:14" ht="15" customHeight="1" x14ac:dyDescent="0.2">
      <c r="A25" s="9" t="s">
        <v>321</v>
      </c>
      <c r="B25" s="62">
        <f t="shared" si="1"/>
        <v>43</v>
      </c>
      <c r="C25" s="28">
        <v>11</v>
      </c>
      <c r="D25" s="28">
        <v>3</v>
      </c>
      <c r="E25" s="28">
        <v>0</v>
      </c>
      <c r="F25" s="28">
        <v>16</v>
      </c>
      <c r="G25" s="28">
        <v>0</v>
      </c>
      <c r="H25" s="28">
        <v>0</v>
      </c>
      <c r="I25" s="28">
        <v>3</v>
      </c>
      <c r="J25" s="28">
        <v>0</v>
      </c>
      <c r="K25" s="28">
        <v>1</v>
      </c>
      <c r="L25" s="28">
        <v>0</v>
      </c>
      <c r="M25" s="28">
        <v>7</v>
      </c>
      <c r="N25" s="28">
        <v>2</v>
      </c>
    </row>
    <row r="26" spans="1:14" ht="15" customHeight="1" x14ac:dyDescent="0.2">
      <c r="A26" s="15" t="s">
        <v>449</v>
      </c>
      <c r="B26" s="64">
        <f t="shared" si="1"/>
        <v>90</v>
      </c>
      <c r="C26" s="31">
        <v>31</v>
      </c>
      <c r="D26" s="31">
        <v>5</v>
      </c>
      <c r="E26" s="31">
        <v>0</v>
      </c>
      <c r="F26" s="31">
        <v>25</v>
      </c>
      <c r="G26" s="31">
        <v>0</v>
      </c>
      <c r="H26" s="31">
        <v>0</v>
      </c>
      <c r="I26" s="31">
        <v>10</v>
      </c>
      <c r="J26" s="31">
        <v>0</v>
      </c>
      <c r="K26" s="31">
        <v>1</v>
      </c>
      <c r="L26" s="31">
        <v>0</v>
      </c>
      <c r="M26" s="31">
        <v>12</v>
      </c>
      <c r="N26" s="31">
        <v>6</v>
      </c>
    </row>
    <row r="27" spans="1:14" ht="15" customHeight="1" x14ac:dyDescent="0.2">
      <c r="A27" s="9" t="s">
        <v>126</v>
      </c>
      <c r="B27" s="62">
        <f t="shared" si="1"/>
        <v>32</v>
      </c>
      <c r="C27" s="28">
        <v>8</v>
      </c>
      <c r="D27" s="28">
        <v>2</v>
      </c>
      <c r="E27" s="28">
        <v>0</v>
      </c>
      <c r="F27" s="28">
        <v>11</v>
      </c>
      <c r="G27" s="28">
        <v>0</v>
      </c>
      <c r="H27" s="28">
        <v>0</v>
      </c>
      <c r="I27" s="28">
        <v>3</v>
      </c>
      <c r="J27" s="28">
        <v>1</v>
      </c>
      <c r="K27" s="28">
        <v>1</v>
      </c>
      <c r="L27" s="28">
        <v>0</v>
      </c>
      <c r="M27" s="28">
        <v>4</v>
      </c>
      <c r="N27" s="28">
        <v>2</v>
      </c>
    </row>
    <row r="28" spans="1:14" ht="15" customHeight="1" x14ac:dyDescent="0.2">
      <c r="A28" s="15" t="s">
        <v>54</v>
      </c>
      <c r="B28" s="64">
        <f t="shared" si="1"/>
        <v>42</v>
      </c>
      <c r="C28" s="31">
        <v>11</v>
      </c>
      <c r="D28" s="31">
        <v>3</v>
      </c>
      <c r="E28" s="31">
        <v>0</v>
      </c>
      <c r="F28" s="31">
        <v>13</v>
      </c>
      <c r="G28" s="31">
        <v>2</v>
      </c>
      <c r="H28" s="31">
        <v>0</v>
      </c>
      <c r="I28" s="31">
        <v>4</v>
      </c>
      <c r="J28" s="31">
        <v>0</v>
      </c>
      <c r="K28" s="31">
        <v>1</v>
      </c>
      <c r="L28" s="31">
        <v>0</v>
      </c>
      <c r="M28" s="31">
        <v>6</v>
      </c>
      <c r="N28" s="31">
        <v>2</v>
      </c>
    </row>
    <row r="29" spans="1:14" ht="15" customHeight="1" x14ac:dyDescent="0.2">
      <c r="A29" s="9" t="s">
        <v>149</v>
      </c>
      <c r="B29" s="62">
        <f t="shared" si="1"/>
        <v>54</v>
      </c>
      <c r="C29" s="28">
        <v>15</v>
      </c>
      <c r="D29" s="28">
        <v>4</v>
      </c>
      <c r="E29" s="28">
        <v>0</v>
      </c>
      <c r="F29" s="28">
        <v>18</v>
      </c>
      <c r="G29" s="28">
        <v>1</v>
      </c>
      <c r="H29" s="28">
        <v>0</v>
      </c>
      <c r="I29" s="28">
        <v>3</v>
      </c>
      <c r="J29" s="28">
        <v>0</v>
      </c>
      <c r="K29" s="28">
        <v>1</v>
      </c>
      <c r="L29" s="28">
        <v>0</v>
      </c>
      <c r="M29" s="28">
        <v>10</v>
      </c>
      <c r="N29" s="28">
        <v>2</v>
      </c>
    </row>
    <row r="30" spans="1:14" ht="15" customHeight="1" x14ac:dyDescent="0.2">
      <c r="A30" s="15" t="s">
        <v>716</v>
      </c>
      <c r="B30" s="64">
        <f t="shared" si="1"/>
        <v>2</v>
      </c>
      <c r="C30" s="31">
        <v>0</v>
      </c>
      <c r="D30" s="31">
        <v>0</v>
      </c>
      <c r="E30" s="31">
        <v>0</v>
      </c>
      <c r="F30" s="31">
        <v>2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</row>
    <row r="31" spans="1:14" ht="15" customHeight="1" x14ac:dyDescent="0.2">
      <c r="A31" s="9" t="s">
        <v>480</v>
      </c>
      <c r="B31" s="62">
        <f t="shared" si="1"/>
        <v>78</v>
      </c>
      <c r="C31" s="28">
        <v>21</v>
      </c>
      <c r="D31" s="28">
        <v>6</v>
      </c>
      <c r="E31" s="28">
        <v>0</v>
      </c>
      <c r="F31" s="28">
        <v>27</v>
      </c>
      <c r="G31" s="28">
        <v>2</v>
      </c>
      <c r="H31" s="28">
        <v>0</v>
      </c>
      <c r="I31" s="28">
        <v>9</v>
      </c>
      <c r="J31" s="28">
        <v>0</v>
      </c>
      <c r="K31" s="28">
        <v>1</v>
      </c>
      <c r="L31" s="28">
        <v>0</v>
      </c>
      <c r="M31" s="28">
        <v>9</v>
      </c>
      <c r="N31" s="28">
        <v>3</v>
      </c>
    </row>
    <row r="32" spans="1:14" ht="15" customHeight="1" x14ac:dyDescent="0.2">
      <c r="A32" s="13" t="s">
        <v>190</v>
      </c>
      <c r="B32" s="64">
        <f t="shared" si="1"/>
        <v>63</v>
      </c>
      <c r="C32" s="31">
        <v>16</v>
      </c>
      <c r="D32" s="31">
        <v>5</v>
      </c>
      <c r="E32" s="31">
        <v>0</v>
      </c>
      <c r="F32" s="31">
        <v>22</v>
      </c>
      <c r="G32" s="31">
        <v>1</v>
      </c>
      <c r="H32" s="31">
        <v>1</v>
      </c>
      <c r="I32" s="31">
        <v>6</v>
      </c>
      <c r="J32" s="31">
        <v>0</v>
      </c>
      <c r="K32" s="31">
        <v>1</v>
      </c>
      <c r="L32" s="31">
        <v>0</v>
      </c>
      <c r="M32" s="31">
        <v>8</v>
      </c>
      <c r="N32" s="31">
        <v>3</v>
      </c>
    </row>
    <row r="33" spans="1:14" ht="15" customHeight="1" x14ac:dyDescent="0.2">
      <c r="A33" s="9" t="s">
        <v>117</v>
      </c>
      <c r="B33" s="62">
        <f t="shared" si="1"/>
        <v>82</v>
      </c>
      <c r="C33" s="28">
        <v>18</v>
      </c>
      <c r="D33" s="28">
        <v>5</v>
      </c>
      <c r="E33" s="28">
        <v>0</v>
      </c>
      <c r="F33" s="28">
        <v>20</v>
      </c>
      <c r="G33" s="28">
        <v>0</v>
      </c>
      <c r="H33" s="28">
        <v>0</v>
      </c>
      <c r="I33" s="28">
        <v>5</v>
      </c>
      <c r="J33" s="28">
        <v>19</v>
      </c>
      <c r="K33" s="28">
        <v>1</v>
      </c>
      <c r="L33" s="28">
        <v>0</v>
      </c>
      <c r="M33" s="28">
        <v>11</v>
      </c>
      <c r="N33" s="28">
        <v>3</v>
      </c>
    </row>
    <row r="34" spans="1:14" ht="15" customHeight="1" x14ac:dyDescent="0.2">
      <c r="A34" s="13" t="s">
        <v>481</v>
      </c>
      <c r="B34" s="64">
        <f t="shared" si="1"/>
        <v>135</v>
      </c>
      <c r="C34" s="31">
        <v>38</v>
      </c>
      <c r="D34" s="31">
        <v>8</v>
      </c>
      <c r="E34" s="31">
        <v>0</v>
      </c>
      <c r="F34" s="31">
        <v>34</v>
      </c>
      <c r="G34" s="31">
        <v>4</v>
      </c>
      <c r="H34" s="31">
        <v>2</v>
      </c>
      <c r="I34" s="31">
        <v>7</v>
      </c>
      <c r="J34" s="31">
        <v>20</v>
      </c>
      <c r="K34" s="31">
        <v>1</v>
      </c>
      <c r="L34" s="31">
        <v>0</v>
      </c>
      <c r="M34" s="31">
        <v>12</v>
      </c>
      <c r="N34" s="31">
        <v>9</v>
      </c>
    </row>
    <row r="35" spans="1:14" ht="15" customHeight="1" x14ac:dyDescent="0.2">
      <c r="A35" s="9" t="s">
        <v>165</v>
      </c>
      <c r="B35" s="62">
        <f t="shared" si="1"/>
        <v>41</v>
      </c>
      <c r="C35" s="28">
        <v>10</v>
      </c>
      <c r="D35" s="28">
        <v>2</v>
      </c>
      <c r="E35" s="28">
        <v>1</v>
      </c>
      <c r="F35" s="28">
        <v>15</v>
      </c>
      <c r="G35" s="28">
        <v>1</v>
      </c>
      <c r="H35" s="28">
        <v>0</v>
      </c>
      <c r="I35" s="28">
        <v>4</v>
      </c>
      <c r="J35" s="28">
        <v>0</v>
      </c>
      <c r="K35" s="28">
        <v>1</v>
      </c>
      <c r="L35" s="28">
        <v>0</v>
      </c>
      <c r="M35" s="28">
        <v>5</v>
      </c>
      <c r="N35" s="28">
        <v>2</v>
      </c>
    </row>
    <row r="36" spans="1:14" ht="15" customHeight="1" x14ac:dyDescent="0.2">
      <c r="A36" s="13" t="s">
        <v>125</v>
      </c>
      <c r="B36" s="64">
        <f t="shared" si="1"/>
        <v>30</v>
      </c>
      <c r="C36" s="31">
        <v>7</v>
      </c>
      <c r="D36" s="31">
        <v>3</v>
      </c>
      <c r="E36" s="31">
        <v>0</v>
      </c>
      <c r="F36" s="31">
        <v>12</v>
      </c>
      <c r="G36" s="31">
        <v>0</v>
      </c>
      <c r="H36" s="31">
        <v>0</v>
      </c>
      <c r="I36" s="31">
        <v>2</v>
      </c>
      <c r="J36" s="31">
        <v>0</v>
      </c>
      <c r="K36" s="31">
        <v>1</v>
      </c>
      <c r="L36" s="31">
        <v>0</v>
      </c>
      <c r="M36" s="31">
        <v>4</v>
      </c>
      <c r="N36" s="31">
        <v>1</v>
      </c>
    </row>
    <row r="37" spans="1:14" x14ac:dyDescent="0.2">
      <c r="A37" s="51" t="s">
        <v>986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</sheetData>
  <mergeCells count="6">
    <mergeCell ref="K3:N3"/>
    <mergeCell ref="C3:E3"/>
    <mergeCell ref="F3:G3"/>
    <mergeCell ref="H3:H4"/>
    <mergeCell ref="I3:I4"/>
    <mergeCell ref="J3:J4"/>
  </mergeCells>
  <pageMargins left="0.39370078740157477" right="0.39370078740157477" top="0.59055118110236215" bottom="0.59055118110236215" header="0" footer="0"/>
  <pageSetup paperSize="9" scale="57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K20"/>
  <sheetViews>
    <sheetView zoomScaleNormal="100" workbookViewId="0"/>
  </sheetViews>
  <sheetFormatPr baseColWidth="10" defaultColWidth="11.42578125" defaultRowHeight="12.75" x14ac:dyDescent="0.2"/>
  <cols>
    <col min="1" max="1" width="45.85546875" style="4" customWidth="1"/>
    <col min="2" max="7" width="9.7109375" style="4" customWidth="1"/>
    <col min="8" max="11" width="11.140625" style="4" customWidth="1"/>
    <col min="12" max="16384" width="11.42578125" style="4"/>
  </cols>
  <sheetData>
    <row r="1" spans="1:11" ht="15.75" customHeight="1" x14ac:dyDescent="0.2">
      <c r="A1" s="18" t="s">
        <v>1167</v>
      </c>
    </row>
    <row r="2" spans="1:11" x14ac:dyDescent="0.2"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8.9" customHeight="1" x14ac:dyDescent="0.2">
      <c r="A3" s="24"/>
      <c r="B3" s="259" t="s">
        <v>397</v>
      </c>
      <c r="C3" s="259" t="s">
        <v>1151</v>
      </c>
      <c r="D3" s="259" t="s">
        <v>1152</v>
      </c>
      <c r="E3" s="259" t="s">
        <v>1153</v>
      </c>
      <c r="F3" s="259" t="s">
        <v>1154</v>
      </c>
      <c r="G3" s="259" t="s">
        <v>1169</v>
      </c>
      <c r="H3" s="259" t="s">
        <v>1155</v>
      </c>
      <c r="I3" s="259" t="s">
        <v>1156</v>
      </c>
      <c r="J3" s="259" t="s">
        <v>1157</v>
      </c>
      <c r="K3" s="259" t="s">
        <v>1158</v>
      </c>
    </row>
    <row r="4" spans="1:11" ht="15" customHeight="1" x14ac:dyDescent="0.2">
      <c r="A4" s="4" t="s">
        <v>867</v>
      </c>
      <c r="B4" s="23">
        <f t="shared" ref="B4:B10" si="0">SUM(C4:K4)</f>
        <v>17713</v>
      </c>
      <c r="C4" s="23">
        <v>5939</v>
      </c>
      <c r="D4" s="23">
        <v>5851</v>
      </c>
      <c r="E4" s="23">
        <v>5724</v>
      </c>
      <c r="F4" s="23">
        <v>147</v>
      </c>
      <c r="G4" s="23">
        <v>52</v>
      </c>
      <c r="H4" s="23" t="s">
        <v>94</v>
      </c>
      <c r="I4" s="23" t="s">
        <v>94</v>
      </c>
      <c r="J4" s="23" t="s">
        <v>94</v>
      </c>
      <c r="K4" s="23" t="s">
        <v>94</v>
      </c>
    </row>
    <row r="5" spans="1:11" ht="15" customHeight="1" x14ac:dyDescent="0.2">
      <c r="A5" s="74" t="s">
        <v>494</v>
      </c>
      <c r="B5" s="59">
        <f t="shared" si="0"/>
        <v>175139</v>
      </c>
      <c r="C5" s="59">
        <v>175139</v>
      </c>
      <c r="D5" s="59" t="s">
        <v>94</v>
      </c>
      <c r="E5" s="59" t="s">
        <v>94</v>
      </c>
      <c r="F5" s="59" t="s">
        <v>94</v>
      </c>
      <c r="G5" s="59" t="s">
        <v>94</v>
      </c>
      <c r="H5" s="59" t="s">
        <v>94</v>
      </c>
      <c r="I5" s="59" t="s">
        <v>94</v>
      </c>
      <c r="J5" s="59" t="s">
        <v>94</v>
      </c>
      <c r="K5" s="59" t="s">
        <v>94</v>
      </c>
    </row>
    <row r="6" spans="1:11" ht="15" customHeight="1" x14ac:dyDescent="0.2">
      <c r="A6" s="4" t="s">
        <v>868</v>
      </c>
      <c r="B6" s="23">
        <f t="shared" si="0"/>
        <v>19126</v>
      </c>
      <c r="C6" s="23">
        <v>7274</v>
      </c>
      <c r="D6" s="23">
        <v>5916</v>
      </c>
      <c r="E6" s="23">
        <v>5793</v>
      </c>
      <c r="F6" s="23">
        <v>143</v>
      </c>
      <c r="G6" s="23" t="s">
        <v>94</v>
      </c>
      <c r="H6" s="23" t="s">
        <v>94</v>
      </c>
      <c r="I6" s="23" t="s">
        <v>94</v>
      </c>
      <c r="J6" s="23" t="s">
        <v>94</v>
      </c>
      <c r="K6" s="23" t="s">
        <v>94</v>
      </c>
    </row>
    <row r="7" spans="1:11" ht="15" customHeight="1" x14ac:dyDescent="0.2">
      <c r="A7" s="74" t="s">
        <v>869</v>
      </c>
      <c r="B7" s="59">
        <f t="shared" si="0"/>
        <v>8568</v>
      </c>
      <c r="C7" s="59">
        <v>6198</v>
      </c>
      <c r="D7" s="59">
        <v>2339</v>
      </c>
      <c r="E7" s="59">
        <v>31</v>
      </c>
      <c r="F7" s="59" t="s">
        <v>94</v>
      </c>
      <c r="G7" s="59" t="s">
        <v>94</v>
      </c>
      <c r="H7" s="59" t="s">
        <v>94</v>
      </c>
      <c r="I7" s="59" t="s">
        <v>94</v>
      </c>
      <c r="J7" s="59" t="s">
        <v>94</v>
      </c>
      <c r="K7" s="59" t="s">
        <v>94</v>
      </c>
    </row>
    <row r="8" spans="1:11" ht="15" customHeight="1" x14ac:dyDescent="0.2">
      <c r="A8" s="4" t="s">
        <v>876</v>
      </c>
      <c r="B8" s="23">
        <f t="shared" si="0"/>
        <v>20166</v>
      </c>
      <c r="C8" s="23">
        <v>6835</v>
      </c>
      <c r="D8" s="23">
        <v>6656</v>
      </c>
      <c r="E8" s="23">
        <v>6521</v>
      </c>
      <c r="F8" s="23">
        <v>111</v>
      </c>
      <c r="G8" s="23">
        <v>43</v>
      </c>
      <c r="H8" s="23" t="s">
        <v>94</v>
      </c>
      <c r="I8" s="23" t="s">
        <v>94</v>
      </c>
      <c r="J8" s="23" t="s">
        <v>94</v>
      </c>
      <c r="K8" s="23" t="s">
        <v>94</v>
      </c>
    </row>
    <row r="9" spans="1:11" ht="15" customHeight="1" x14ac:dyDescent="0.2">
      <c r="A9" s="74" t="s">
        <v>878</v>
      </c>
      <c r="B9" s="59">
        <f t="shared" si="0"/>
        <v>3255</v>
      </c>
      <c r="C9" s="59">
        <v>541</v>
      </c>
      <c r="D9" s="59">
        <v>2166</v>
      </c>
      <c r="E9" s="59">
        <v>405</v>
      </c>
      <c r="F9" s="59">
        <v>102</v>
      </c>
      <c r="G9" s="59">
        <v>23</v>
      </c>
      <c r="H9" s="26">
        <v>17</v>
      </c>
      <c r="I9" s="59">
        <v>1</v>
      </c>
      <c r="J9" s="59" t="s">
        <v>94</v>
      </c>
      <c r="K9" s="59" t="s">
        <v>94</v>
      </c>
    </row>
    <row r="10" spans="1:11" ht="15" customHeight="1" x14ac:dyDescent="0.2">
      <c r="A10" s="4" t="s">
        <v>870</v>
      </c>
      <c r="B10" s="23">
        <f t="shared" si="0"/>
        <v>7051</v>
      </c>
      <c r="C10" s="23">
        <v>5863</v>
      </c>
      <c r="D10" s="23">
        <v>487</v>
      </c>
      <c r="E10" s="23" t="s">
        <v>94</v>
      </c>
      <c r="F10" s="23" t="s">
        <v>94</v>
      </c>
      <c r="G10" s="23" t="s">
        <v>94</v>
      </c>
      <c r="H10" s="23">
        <v>419</v>
      </c>
      <c r="I10" s="23">
        <v>282</v>
      </c>
      <c r="J10" s="23" t="s">
        <v>94</v>
      </c>
      <c r="K10" s="23" t="s">
        <v>94</v>
      </c>
    </row>
    <row r="11" spans="1:11" ht="15" customHeight="1" x14ac:dyDescent="0.2">
      <c r="A11" s="74" t="s">
        <v>871</v>
      </c>
      <c r="B11" s="59">
        <v>6764</v>
      </c>
      <c r="C11" s="59">
        <v>3294</v>
      </c>
      <c r="D11" s="59">
        <v>940</v>
      </c>
      <c r="E11" s="59">
        <v>561</v>
      </c>
      <c r="F11" s="59">
        <v>514</v>
      </c>
      <c r="G11" s="59">
        <v>583</v>
      </c>
      <c r="H11" s="59">
        <v>745</v>
      </c>
      <c r="I11" s="59">
        <v>116</v>
      </c>
      <c r="J11" s="59">
        <v>11</v>
      </c>
      <c r="K11" s="59" t="s">
        <v>94</v>
      </c>
    </row>
    <row r="12" spans="1:11" ht="15" customHeight="1" x14ac:dyDescent="0.2">
      <c r="A12" s="4" t="s">
        <v>884</v>
      </c>
      <c r="B12" s="23">
        <v>12791</v>
      </c>
      <c r="C12" s="23">
        <v>3078</v>
      </c>
      <c r="D12" s="23">
        <v>1040</v>
      </c>
      <c r="E12" s="23">
        <v>236</v>
      </c>
      <c r="F12" s="23">
        <v>909</v>
      </c>
      <c r="G12" s="23">
        <v>7528</v>
      </c>
      <c r="H12" s="23" t="s">
        <v>94</v>
      </c>
      <c r="I12" s="23" t="s">
        <v>94</v>
      </c>
      <c r="J12" s="23" t="s">
        <v>94</v>
      </c>
      <c r="K12" s="23" t="s">
        <v>94</v>
      </c>
    </row>
    <row r="13" spans="1:11" ht="15" customHeight="1" x14ac:dyDescent="0.2">
      <c r="A13" s="74" t="s">
        <v>495</v>
      </c>
      <c r="B13" s="59">
        <v>9617</v>
      </c>
      <c r="C13" s="59">
        <v>6963</v>
      </c>
      <c r="D13" s="59">
        <v>2654</v>
      </c>
      <c r="E13" s="59" t="s">
        <v>94</v>
      </c>
      <c r="F13" s="59" t="s">
        <v>94</v>
      </c>
      <c r="G13" s="59" t="s">
        <v>94</v>
      </c>
      <c r="H13" s="59" t="s">
        <v>94</v>
      </c>
      <c r="I13" s="59" t="s">
        <v>94</v>
      </c>
      <c r="J13" s="59" t="s">
        <v>94</v>
      </c>
      <c r="K13" s="59" t="s">
        <v>94</v>
      </c>
    </row>
    <row r="14" spans="1:11" ht="15" customHeight="1" x14ac:dyDescent="0.2">
      <c r="A14" s="4" t="s">
        <v>872</v>
      </c>
      <c r="B14" s="23">
        <v>3952</v>
      </c>
      <c r="C14" s="23">
        <v>435</v>
      </c>
      <c r="D14" s="23">
        <v>418</v>
      </c>
      <c r="E14" s="23">
        <v>11</v>
      </c>
      <c r="F14" s="23" t="s">
        <v>94</v>
      </c>
      <c r="G14" s="23" t="s">
        <v>94</v>
      </c>
      <c r="H14" s="23">
        <v>2025</v>
      </c>
      <c r="I14" s="23">
        <v>906</v>
      </c>
      <c r="J14" s="23">
        <v>140</v>
      </c>
      <c r="K14" s="23">
        <v>17</v>
      </c>
    </row>
    <row r="15" spans="1:11" ht="15" customHeight="1" x14ac:dyDescent="0.2">
      <c r="A15" s="74" t="s">
        <v>873</v>
      </c>
      <c r="B15" s="59">
        <f>SUM(C15:K15)</f>
        <v>5107</v>
      </c>
      <c r="C15" s="59">
        <v>144</v>
      </c>
      <c r="D15" s="59">
        <v>112</v>
      </c>
      <c r="E15" s="59">
        <v>118</v>
      </c>
      <c r="F15" s="59" t="s">
        <v>94</v>
      </c>
      <c r="G15" s="59" t="s">
        <v>94</v>
      </c>
      <c r="H15" s="59">
        <v>1535</v>
      </c>
      <c r="I15" s="59">
        <v>1246</v>
      </c>
      <c r="J15" s="59">
        <v>1008</v>
      </c>
      <c r="K15" s="59">
        <v>944</v>
      </c>
    </row>
    <row r="16" spans="1:11" ht="15" customHeight="1" x14ac:dyDescent="0.2">
      <c r="A16" s="4" t="s">
        <v>874</v>
      </c>
      <c r="B16" s="23">
        <v>14411</v>
      </c>
      <c r="C16" s="23">
        <v>6553</v>
      </c>
      <c r="D16" s="23">
        <v>6746</v>
      </c>
      <c r="E16" s="23">
        <v>1112</v>
      </c>
      <c r="F16" s="23" t="s">
        <v>94</v>
      </c>
      <c r="G16" s="23" t="s">
        <v>94</v>
      </c>
      <c r="H16" s="23" t="s">
        <v>94</v>
      </c>
      <c r="I16" s="23" t="s">
        <v>94</v>
      </c>
      <c r="J16" s="23" t="s">
        <v>94</v>
      </c>
      <c r="K16" s="23" t="s">
        <v>94</v>
      </c>
    </row>
    <row r="17" spans="1:11" ht="15" customHeight="1" x14ac:dyDescent="0.2">
      <c r="A17" s="74" t="s">
        <v>875</v>
      </c>
      <c r="B17" s="59">
        <v>18291</v>
      </c>
      <c r="C17" s="59">
        <v>6205</v>
      </c>
      <c r="D17" s="59">
        <v>5984</v>
      </c>
      <c r="E17" s="59">
        <v>5865</v>
      </c>
      <c r="F17" s="59">
        <v>237</v>
      </c>
      <c r="G17" s="59" t="s">
        <v>94</v>
      </c>
      <c r="H17" s="59" t="s">
        <v>94</v>
      </c>
      <c r="I17" s="59" t="s">
        <v>94</v>
      </c>
      <c r="J17" s="59" t="s">
        <v>94</v>
      </c>
      <c r="K17" s="59" t="s">
        <v>94</v>
      </c>
    </row>
    <row r="18" spans="1:11" ht="15" customHeight="1" x14ac:dyDescent="0.2">
      <c r="A18" s="4" t="s">
        <v>1150</v>
      </c>
      <c r="B18" s="23">
        <f>SUM(C18:G18)</f>
        <v>1550935</v>
      </c>
      <c r="C18" s="23">
        <v>719171</v>
      </c>
      <c r="D18" s="23">
        <v>628187</v>
      </c>
      <c r="E18" s="23">
        <v>203516</v>
      </c>
      <c r="F18" s="23">
        <v>56</v>
      </c>
      <c r="G18" s="23">
        <v>5</v>
      </c>
      <c r="H18" s="23" t="s">
        <v>94</v>
      </c>
      <c r="I18" s="23" t="s">
        <v>94</v>
      </c>
      <c r="J18" s="23" t="s">
        <v>94</v>
      </c>
      <c r="K18" s="23" t="s">
        <v>94</v>
      </c>
    </row>
    <row r="19" spans="1:11" x14ac:dyDescent="0.2">
      <c r="A19" s="22" t="s">
        <v>586</v>
      </c>
      <c r="B19" s="21"/>
    </row>
    <row r="20" spans="1:11" x14ac:dyDescent="0.2">
      <c r="B20" s="21"/>
    </row>
  </sheetData>
  <pageMargins left="0.39370078740157477" right="0.39370078740157477" top="0.59055118110236215" bottom="0.59055118110236215" header="0" footer="0"/>
  <pageSetup paperSize="9" scale="6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>
    <pageSetUpPr fitToPage="1"/>
  </sheetPr>
  <dimension ref="A1:M30"/>
  <sheetViews>
    <sheetView zoomScaleNormal="100" workbookViewId="0"/>
  </sheetViews>
  <sheetFormatPr baseColWidth="10" defaultColWidth="11.42578125" defaultRowHeight="12.75" x14ac:dyDescent="0.2"/>
  <cols>
    <col min="1" max="1" width="24.85546875" style="28" customWidth="1"/>
    <col min="2" max="5" width="11" style="28" customWidth="1"/>
    <col min="6" max="12" width="11" style="36" customWidth="1"/>
    <col min="13" max="13" width="11" style="28" customWidth="1"/>
    <col min="14" max="16384" width="11.42578125" style="28"/>
  </cols>
  <sheetData>
    <row r="1" spans="1:13" ht="15.75" customHeight="1" x14ac:dyDescent="0.2">
      <c r="A1" s="7" t="s">
        <v>1128</v>
      </c>
      <c r="B1" s="6"/>
      <c r="C1" s="6"/>
      <c r="D1" s="8"/>
      <c r="E1" s="8"/>
      <c r="F1" s="8"/>
      <c r="G1" s="8"/>
      <c r="H1" s="57"/>
      <c r="I1" s="6"/>
      <c r="J1" s="6"/>
      <c r="K1" s="6"/>
      <c r="L1" s="6"/>
      <c r="M1" s="6"/>
    </row>
    <row r="2" spans="1:13" x14ac:dyDescent="0.2">
      <c r="A2" s="6"/>
      <c r="B2" s="6"/>
      <c r="C2" s="6"/>
      <c r="D2" s="8"/>
      <c r="E2" s="8"/>
      <c r="F2" s="8"/>
      <c r="G2" s="8"/>
      <c r="H2" s="57"/>
      <c r="I2" s="6"/>
      <c r="J2" s="6"/>
      <c r="K2" s="6"/>
      <c r="L2" s="6"/>
      <c r="M2" s="6"/>
    </row>
    <row r="3" spans="1:13" s="110" customFormat="1" ht="31.15" customHeight="1" x14ac:dyDescent="0.2">
      <c r="A3" s="10"/>
      <c r="B3" s="261" t="s">
        <v>979</v>
      </c>
      <c r="C3" s="262"/>
      <c r="D3" s="261" t="s">
        <v>308</v>
      </c>
      <c r="E3" s="262"/>
      <c r="F3" s="261" t="s">
        <v>980</v>
      </c>
      <c r="G3" s="262"/>
      <c r="H3" s="261" t="s">
        <v>663</v>
      </c>
      <c r="I3" s="262"/>
      <c r="J3" s="261" t="s">
        <v>981</v>
      </c>
      <c r="K3" s="262"/>
      <c r="L3" s="261" t="s">
        <v>982</v>
      </c>
      <c r="M3" s="262"/>
    </row>
    <row r="4" spans="1:13" s="110" customFormat="1" ht="19.149999999999999" customHeight="1" x14ac:dyDescent="0.2">
      <c r="A4" s="134"/>
      <c r="B4" s="12" t="s">
        <v>333</v>
      </c>
      <c r="C4" s="134" t="s">
        <v>334</v>
      </c>
      <c r="D4" s="12" t="s">
        <v>333</v>
      </c>
      <c r="E4" s="134" t="s">
        <v>334</v>
      </c>
      <c r="F4" s="12" t="s">
        <v>333</v>
      </c>
      <c r="G4" s="134" t="s">
        <v>334</v>
      </c>
      <c r="H4" s="12" t="s">
        <v>333</v>
      </c>
      <c r="I4" s="134" t="s">
        <v>334</v>
      </c>
      <c r="J4" s="12" t="s">
        <v>333</v>
      </c>
      <c r="K4" s="134" t="s">
        <v>334</v>
      </c>
      <c r="L4" s="12" t="s">
        <v>333</v>
      </c>
      <c r="M4" s="134" t="s">
        <v>334</v>
      </c>
    </row>
    <row r="5" spans="1:13" ht="15" customHeight="1" x14ac:dyDescent="0.2">
      <c r="A5" s="139" t="s">
        <v>397</v>
      </c>
      <c r="B5" s="140">
        <f t="shared" ref="B5:M5" si="0">SUM(B6:B29)</f>
        <v>263728</v>
      </c>
      <c r="C5" s="140">
        <f t="shared" si="0"/>
        <v>312924</v>
      </c>
      <c r="D5" s="140">
        <f t="shared" si="0"/>
        <v>35443</v>
      </c>
      <c r="E5" s="140">
        <f t="shared" si="0"/>
        <v>30878</v>
      </c>
      <c r="F5" s="140">
        <f t="shared" si="0"/>
        <v>91660</v>
      </c>
      <c r="G5" s="140">
        <f t="shared" si="0"/>
        <v>24402</v>
      </c>
      <c r="H5" s="140">
        <f t="shared" si="0"/>
        <v>195736</v>
      </c>
      <c r="I5" s="140">
        <f t="shared" si="0"/>
        <v>159776</v>
      </c>
      <c r="J5" s="140">
        <f t="shared" si="0"/>
        <v>8948</v>
      </c>
      <c r="K5" s="140">
        <f t="shared" si="0"/>
        <v>2902</v>
      </c>
      <c r="L5" s="140">
        <f t="shared" si="0"/>
        <v>30442</v>
      </c>
      <c r="M5" s="140">
        <f t="shared" si="0"/>
        <v>9758</v>
      </c>
    </row>
    <row r="6" spans="1:13" ht="15" customHeight="1" x14ac:dyDescent="0.2">
      <c r="A6" s="74" t="s">
        <v>330</v>
      </c>
      <c r="B6" s="59">
        <v>29956</v>
      </c>
      <c r="C6" s="59">
        <v>32624</v>
      </c>
      <c r="D6" s="59">
        <v>4307</v>
      </c>
      <c r="E6" s="26">
        <v>5597</v>
      </c>
      <c r="F6" s="26" t="s">
        <v>94</v>
      </c>
      <c r="G6" s="26" t="s">
        <v>94</v>
      </c>
      <c r="H6" s="26">
        <v>21456</v>
      </c>
      <c r="I6" s="26">
        <v>21022</v>
      </c>
      <c r="J6" s="53" t="s">
        <v>94</v>
      </c>
      <c r="K6" s="53" t="s">
        <v>94</v>
      </c>
      <c r="L6" s="53" t="s">
        <v>94</v>
      </c>
      <c r="M6" s="53" t="s">
        <v>94</v>
      </c>
    </row>
    <row r="7" spans="1:13" ht="15" customHeight="1" x14ac:dyDescent="0.2">
      <c r="A7" s="65" t="s">
        <v>928</v>
      </c>
      <c r="B7" s="25" t="s">
        <v>94</v>
      </c>
      <c r="C7" s="25" t="s">
        <v>94</v>
      </c>
      <c r="D7" s="25" t="s">
        <v>94</v>
      </c>
      <c r="E7" s="25" t="s">
        <v>94</v>
      </c>
      <c r="F7" s="25">
        <v>34853</v>
      </c>
      <c r="G7" s="25">
        <v>11023</v>
      </c>
      <c r="H7" s="25" t="s">
        <v>94</v>
      </c>
      <c r="I7" s="25" t="s">
        <v>94</v>
      </c>
      <c r="J7" s="25" t="s">
        <v>94</v>
      </c>
      <c r="K7" s="25" t="s">
        <v>94</v>
      </c>
      <c r="L7" s="25">
        <v>8094</v>
      </c>
      <c r="M7" s="25">
        <v>6176</v>
      </c>
    </row>
    <row r="8" spans="1:13" ht="15" customHeight="1" x14ac:dyDescent="0.2">
      <c r="A8" s="74" t="s">
        <v>118</v>
      </c>
      <c r="B8" s="59">
        <v>12968</v>
      </c>
      <c r="C8" s="59">
        <v>17719</v>
      </c>
      <c r="D8" s="59">
        <v>2815</v>
      </c>
      <c r="E8" s="26">
        <v>2921</v>
      </c>
      <c r="F8" s="26" t="s">
        <v>94</v>
      </c>
      <c r="G8" s="26" t="s">
        <v>94</v>
      </c>
      <c r="H8" s="26">
        <v>2811</v>
      </c>
      <c r="I8" s="26">
        <v>8659</v>
      </c>
      <c r="J8" s="26" t="s">
        <v>94</v>
      </c>
      <c r="K8" s="26" t="s">
        <v>94</v>
      </c>
      <c r="L8" s="26" t="s">
        <v>94</v>
      </c>
      <c r="M8" s="26" t="s">
        <v>94</v>
      </c>
    </row>
    <row r="9" spans="1:13" ht="15" customHeight="1" x14ac:dyDescent="0.2">
      <c r="A9" s="65" t="s">
        <v>322</v>
      </c>
      <c r="B9" s="25">
        <v>86</v>
      </c>
      <c r="C9" s="25">
        <v>238</v>
      </c>
      <c r="D9" s="25" t="s">
        <v>94</v>
      </c>
      <c r="E9" s="25" t="s">
        <v>94</v>
      </c>
      <c r="F9" s="25" t="s">
        <v>94</v>
      </c>
      <c r="G9" s="25" t="s">
        <v>94</v>
      </c>
      <c r="H9" s="25">
        <v>63</v>
      </c>
      <c r="I9" s="25">
        <v>148</v>
      </c>
      <c r="J9" s="25" t="s">
        <v>94</v>
      </c>
      <c r="K9" s="25" t="s">
        <v>94</v>
      </c>
      <c r="L9" s="25" t="s">
        <v>94</v>
      </c>
      <c r="M9" s="25" t="s">
        <v>94</v>
      </c>
    </row>
    <row r="10" spans="1:13" ht="15" customHeight="1" x14ac:dyDescent="0.2">
      <c r="A10" s="74" t="s">
        <v>55</v>
      </c>
      <c r="B10" s="59">
        <v>3345</v>
      </c>
      <c r="C10" s="59">
        <v>4885</v>
      </c>
      <c r="D10" s="59">
        <v>668</v>
      </c>
      <c r="E10" s="26">
        <v>525</v>
      </c>
      <c r="F10" s="26" t="s">
        <v>94</v>
      </c>
      <c r="G10" s="26" t="s">
        <v>94</v>
      </c>
      <c r="H10" s="26">
        <v>1794</v>
      </c>
      <c r="I10" s="26">
        <v>1090</v>
      </c>
      <c r="J10" s="26" t="s">
        <v>94</v>
      </c>
      <c r="K10" s="26" t="s">
        <v>94</v>
      </c>
      <c r="L10" s="26" t="s">
        <v>94</v>
      </c>
      <c r="M10" s="26" t="s">
        <v>94</v>
      </c>
    </row>
    <row r="11" spans="1:13" ht="15" customHeight="1" x14ac:dyDescent="0.2">
      <c r="A11" s="73" t="s">
        <v>929</v>
      </c>
      <c r="B11" s="25" t="s">
        <v>94</v>
      </c>
      <c r="C11" s="25" t="s">
        <v>94</v>
      </c>
      <c r="D11" s="25" t="s">
        <v>94</v>
      </c>
      <c r="E11" s="25" t="s">
        <v>94</v>
      </c>
      <c r="F11" s="25">
        <v>56807</v>
      </c>
      <c r="G11" s="25">
        <v>13379</v>
      </c>
      <c r="H11" s="25" t="s">
        <v>94</v>
      </c>
      <c r="I11" s="25" t="s">
        <v>94</v>
      </c>
      <c r="J11" s="25" t="s">
        <v>94</v>
      </c>
      <c r="K11" s="25" t="s">
        <v>94</v>
      </c>
      <c r="L11" s="25">
        <v>22348</v>
      </c>
      <c r="M11" s="25">
        <v>3582</v>
      </c>
    </row>
    <row r="12" spans="1:13" ht="15" customHeight="1" x14ac:dyDescent="0.2">
      <c r="A12" s="74" t="s">
        <v>392</v>
      </c>
      <c r="B12" s="26">
        <v>24780</v>
      </c>
      <c r="C12" s="26">
        <v>32980</v>
      </c>
      <c r="D12" s="26">
        <v>4590</v>
      </c>
      <c r="E12" s="26">
        <v>2661</v>
      </c>
      <c r="F12" s="26" t="s">
        <v>94</v>
      </c>
      <c r="G12" s="26" t="s">
        <v>94</v>
      </c>
      <c r="H12" s="26">
        <v>22770</v>
      </c>
      <c r="I12" s="26">
        <v>24700</v>
      </c>
      <c r="J12" s="26">
        <v>4371</v>
      </c>
      <c r="K12" s="26">
        <v>1776</v>
      </c>
      <c r="L12" s="26" t="s">
        <v>94</v>
      </c>
      <c r="M12" s="26" t="s">
        <v>94</v>
      </c>
    </row>
    <row r="13" spans="1:13" ht="15" customHeight="1" x14ac:dyDescent="0.2">
      <c r="A13" s="73" t="s">
        <v>44</v>
      </c>
      <c r="B13" s="25">
        <v>23483</v>
      </c>
      <c r="C13" s="25">
        <v>26462</v>
      </c>
      <c r="D13" s="25" t="s">
        <v>94</v>
      </c>
      <c r="E13" s="25" t="s">
        <v>94</v>
      </c>
      <c r="F13" s="25" t="s">
        <v>94</v>
      </c>
      <c r="G13" s="25" t="s">
        <v>94</v>
      </c>
      <c r="H13" s="25">
        <v>21063</v>
      </c>
      <c r="I13" s="25">
        <v>9107</v>
      </c>
      <c r="J13" s="25" t="s">
        <v>94</v>
      </c>
      <c r="K13" s="25" t="s">
        <v>94</v>
      </c>
      <c r="L13" s="25" t="s">
        <v>94</v>
      </c>
      <c r="M13" s="25" t="s">
        <v>94</v>
      </c>
    </row>
    <row r="14" spans="1:13" ht="15" customHeight="1" x14ac:dyDescent="0.2">
      <c r="A14" s="74" t="s">
        <v>331</v>
      </c>
      <c r="B14" s="26">
        <v>27982</v>
      </c>
      <c r="C14" s="26">
        <v>34124</v>
      </c>
      <c r="D14" s="26">
        <v>5096</v>
      </c>
      <c r="E14" s="26">
        <v>3233</v>
      </c>
      <c r="F14" s="26" t="s">
        <v>94</v>
      </c>
      <c r="G14" s="26" t="s">
        <v>94</v>
      </c>
      <c r="H14" s="26">
        <v>24419</v>
      </c>
      <c r="I14" s="26">
        <v>12253</v>
      </c>
      <c r="J14" s="26">
        <v>1696</v>
      </c>
      <c r="K14" s="26">
        <v>608</v>
      </c>
      <c r="L14" s="26" t="s">
        <v>94</v>
      </c>
      <c r="M14" s="26" t="s">
        <v>94</v>
      </c>
    </row>
    <row r="15" spans="1:13" ht="15" customHeight="1" x14ac:dyDescent="0.2">
      <c r="A15" s="73" t="s">
        <v>323</v>
      </c>
      <c r="B15" s="25">
        <v>990</v>
      </c>
      <c r="C15" s="25">
        <v>2000</v>
      </c>
      <c r="D15" s="25">
        <v>158</v>
      </c>
      <c r="E15" s="25">
        <v>48</v>
      </c>
      <c r="F15" s="25" t="s">
        <v>94</v>
      </c>
      <c r="G15" s="25" t="s">
        <v>94</v>
      </c>
      <c r="H15" s="25">
        <v>846</v>
      </c>
      <c r="I15" s="25">
        <v>125</v>
      </c>
      <c r="J15" s="25" t="s">
        <v>94</v>
      </c>
      <c r="K15" s="25" t="s">
        <v>94</v>
      </c>
      <c r="L15" s="25" t="s">
        <v>94</v>
      </c>
      <c r="M15" s="25" t="s">
        <v>94</v>
      </c>
    </row>
    <row r="16" spans="1:13" ht="15" customHeight="1" x14ac:dyDescent="0.2">
      <c r="A16" s="74" t="s">
        <v>325</v>
      </c>
      <c r="B16" s="26">
        <v>1133</v>
      </c>
      <c r="C16" s="26">
        <v>1946</v>
      </c>
      <c r="D16" s="26">
        <v>215</v>
      </c>
      <c r="E16" s="26">
        <v>69</v>
      </c>
      <c r="F16" s="26" t="s">
        <v>94</v>
      </c>
      <c r="G16" s="26" t="s">
        <v>94</v>
      </c>
      <c r="H16" s="26">
        <v>787</v>
      </c>
      <c r="I16" s="26">
        <v>1031</v>
      </c>
      <c r="J16" s="26" t="s">
        <v>94</v>
      </c>
      <c r="K16" s="26" t="s">
        <v>94</v>
      </c>
      <c r="L16" s="26" t="s">
        <v>94</v>
      </c>
      <c r="M16" s="26" t="s">
        <v>94</v>
      </c>
    </row>
    <row r="17" spans="1:13" ht="15" customHeight="1" x14ac:dyDescent="0.2">
      <c r="A17" s="73" t="s">
        <v>324</v>
      </c>
      <c r="B17" s="25">
        <v>936</v>
      </c>
      <c r="C17" s="25">
        <v>1701</v>
      </c>
      <c r="D17" s="25">
        <v>164</v>
      </c>
      <c r="E17" s="25">
        <v>79</v>
      </c>
      <c r="F17" s="25" t="s">
        <v>94</v>
      </c>
      <c r="G17" s="25" t="s">
        <v>94</v>
      </c>
      <c r="H17" s="25">
        <v>1039</v>
      </c>
      <c r="I17" s="25">
        <v>193</v>
      </c>
      <c r="J17" s="25" t="s">
        <v>94</v>
      </c>
      <c r="K17" s="25" t="s">
        <v>94</v>
      </c>
      <c r="L17" s="25" t="s">
        <v>94</v>
      </c>
      <c r="M17" s="25" t="s">
        <v>94</v>
      </c>
    </row>
    <row r="18" spans="1:13" ht="15" customHeight="1" x14ac:dyDescent="0.2">
      <c r="A18" s="74" t="s">
        <v>326</v>
      </c>
      <c r="B18" s="26">
        <v>607</v>
      </c>
      <c r="C18" s="26">
        <v>888</v>
      </c>
      <c r="D18" s="26">
        <v>89</v>
      </c>
      <c r="E18" s="26">
        <v>24</v>
      </c>
      <c r="F18" s="26" t="s">
        <v>94</v>
      </c>
      <c r="G18" s="26" t="s">
        <v>94</v>
      </c>
      <c r="H18" s="26">
        <v>270</v>
      </c>
      <c r="I18" s="26">
        <v>298</v>
      </c>
      <c r="J18" s="26" t="s">
        <v>94</v>
      </c>
      <c r="K18" s="26" t="s">
        <v>94</v>
      </c>
      <c r="L18" s="26" t="s">
        <v>94</v>
      </c>
      <c r="M18" s="26" t="s">
        <v>94</v>
      </c>
    </row>
    <row r="19" spans="1:13" ht="15" customHeight="1" x14ac:dyDescent="0.2">
      <c r="A19" s="73" t="s">
        <v>18</v>
      </c>
      <c r="B19" s="25">
        <v>12029</v>
      </c>
      <c r="C19" s="25">
        <v>15607</v>
      </c>
      <c r="D19" s="25" t="s">
        <v>94</v>
      </c>
      <c r="E19" s="25" t="s">
        <v>94</v>
      </c>
      <c r="F19" s="25" t="s">
        <v>94</v>
      </c>
      <c r="G19" s="25" t="s">
        <v>94</v>
      </c>
      <c r="H19" s="25">
        <v>17822</v>
      </c>
      <c r="I19" s="25">
        <v>6443</v>
      </c>
      <c r="J19" s="25">
        <v>2881</v>
      </c>
      <c r="K19" s="25">
        <v>518</v>
      </c>
      <c r="L19" s="25" t="s">
        <v>94</v>
      </c>
      <c r="M19" s="25" t="s">
        <v>94</v>
      </c>
    </row>
    <row r="20" spans="1:13" ht="15" customHeight="1" x14ac:dyDescent="0.2">
      <c r="A20" s="74" t="s">
        <v>482</v>
      </c>
      <c r="B20" s="26">
        <v>13140</v>
      </c>
      <c r="C20" s="26">
        <v>17187</v>
      </c>
      <c r="D20" s="26" t="s">
        <v>94</v>
      </c>
      <c r="E20" s="26" t="s">
        <v>94</v>
      </c>
      <c r="F20" s="26" t="s">
        <v>94</v>
      </c>
      <c r="G20" s="26" t="s">
        <v>94</v>
      </c>
      <c r="H20" s="26">
        <v>9874</v>
      </c>
      <c r="I20" s="26">
        <v>9229</v>
      </c>
      <c r="J20" s="26" t="s">
        <v>94</v>
      </c>
      <c r="K20" s="26" t="s">
        <v>94</v>
      </c>
      <c r="L20" s="26" t="s">
        <v>94</v>
      </c>
      <c r="M20" s="26" t="s">
        <v>94</v>
      </c>
    </row>
    <row r="21" spans="1:13" ht="15" customHeight="1" x14ac:dyDescent="0.2">
      <c r="A21" s="73" t="s">
        <v>332</v>
      </c>
      <c r="B21" s="25">
        <v>47553</v>
      </c>
      <c r="C21" s="25">
        <v>54497</v>
      </c>
      <c r="D21" s="25">
        <v>7318</v>
      </c>
      <c r="E21" s="25">
        <v>8705</v>
      </c>
      <c r="F21" s="25" t="s">
        <v>94</v>
      </c>
      <c r="G21" s="25" t="s">
        <v>94</v>
      </c>
      <c r="H21" s="25">
        <v>29440</v>
      </c>
      <c r="I21" s="25">
        <v>20913</v>
      </c>
      <c r="J21" s="25" t="s">
        <v>94</v>
      </c>
      <c r="K21" s="25" t="s">
        <v>94</v>
      </c>
      <c r="L21" s="25" t="s">
        <v>94</v>
      </c>
      <c r="M21" s="25" t="s">
        <v>94</v>
      </c>
    </row>
    <row r="22" spans="1:13" ht="15" customHeight="1" x14ac:dyDescent="0.2">
      <c r="A22" s="74" t="s">
        <v>540</v>
      </c>
      <c r="B22" s="26">
        <v>17691</v>
      </c>
      <c r="C22" s="26">
        <v>23027</v>
      </c>
      <c r="D22" s="26">
        <v>2471</v>
      </c>
      <c r="E22" s="26">
        <v>2251</v>
      </c>
      <c r="F22" s="26" t="s">
        <v>94</v>
      </c>
      <c r="G22" s="26" t="s">
        <v>94</v>
      </c>
      <c r="H22" s="26">
        <v>9461</v>
      </c>
      <c r="I22" s="26">
        <v>16986</v>
      </c>
      <c r="J22" s="26" t="s">
        <v>94</v>
      </c>
      <c r="K22" s="26" t="s">
        <v>94</v>
      </c>
      <c r="L22" s="26" t="s">
        <v>94</v>
      </c>
      <c r="M22" s="26" t="s">
        <v>94</v>
      </c>
    </row>
    <row r="23" spans="1:13" ht="15" customHeight="1" x14ac:dyDescent="0.2">
      <c r="A23" s="73" t="s">
        <v>483</v>
      </c>
      <c r="B23" s="25">
        <v>13665</v>
      </c>
      <c r="C23" s="25">
        <v>13877</v>
      </c>
      <c r="D23" s="25">
        <v>1963</v>
      </c>
      <c r="E23" s="25">
        <v>1078</v>
      </c>
      <c r="F23" s="25" t="s">
        <v>94</v>
      </c>
      <c r="G23" s="25" t="s">
        <v>94</v>
      </c>
      <c r="H23" s="25">
        <v>11159</v>
      </c>
      <c r="I23" s="25">
        <v>8206</v>
      </c>
      <c r="J23" s="25" t="s">
        <v>94</v>
      </c>
      <c r="K23" s="25" t="s">
        <v>94</v>
      </c>
      <c r="L23" s="25" t="s">
        <v>94</v>
      </c>
      <c r="M23" s="25" t="s">
        <v>94</v>
      </c>
    </row>
    <row r="24" spans="1:13" ht="15" customHeight="1" x14ac:dyDescent="0.2">
      <c r="A24" s="74" t="s">
        <v>111</v>
      </c>
      <c r="B24" s="26">
        <v>14707</v>
      </c>
      <c r="C24" s="26">
        <v>13707</v>
      </c>
      <c r="D24" s="26">
        <v>3222</v>
      </c>
      <c r="E24" s="26">
        <v>1934</v>
      </c>
      <c r="F24" s="26" t="s">
        <v>94</v>
      </c>
      <c r="G24" s="26" t="s">
        <v>94</v>
      </c>
      <c r="H24" s="26">
        <v>9051</v>
      </c>
      <c r="I24" s="26">
        <v>7962</v>
      </c>
      <c r="J24" s="26" t="s">
        <v>94</v>
      </c>
      <c r="K24" s="26" t="s">
        <v>94</v>
      </c>
      <c r="L24" s="26" t="s">
        <v>94</v>
      </c>
      <c r="M24" s="26" t="s">
        <v>94</v>
      </c>
    </row>
    <row r="25" spans="1:13" ht="15" customHeight="1" x14ac:dyDescent="0.2">
      <c r="A25" s="73" t="s">
        <v>88</v>
      </c>
      <c r="B25" s="25">
        <v>8024</v>
      </c>
      <c r="C25" s="25">
        <v>6756</v>
      </c>
      <c r="D25" s="25">
        <v>925</v>
      </c>
      <c r="E25" s="25">
        <v>414</v>
      </c>
      <c r="F25" s="25" t="s">
        <v>94</v>
      </c>
      <c r="G25" s="25" t="s">
        <v>94</v>
      </c>
      <c r="H25" s="25">
        <v>5024</v>
      </c>
      <c r="I25" s="25">
        <v>4008</v>
      </c>
      <c r="J25" s="25" t="s">
        <v>94</v>
      </c>
      <c r="K25" s="25" t="s">
        <v>94</v>
      </c>
      <c r="L25" s="25" t="s">
        <v>94</v>
      </c>
      <c r="M25" s="25" t="s">
        <v>94</v>
      </c>
    </row>
    <row r="26" spans="1:13" ht="15" customHeight="1" x14ac:dyDescent="0.2">
      <c r="A26" s="74" t="s">
        <v>171</v>
      </c>
      <c r="B26" s="26">
        <v>2324</v>
      </c>
      <c r="C26" s="26">
        <v>3032</v>
      </c>
      <c r="D26" s="26">
        <v>323</v>
      </c>
      <c r="E26" s="26">
        <v>150</v>
      </c>
      <c r="F26" s="26" t="s">
        <v>94</v>
      </c>
      <c r="G26" s="26" t="s">
        <v>94</v>
      </c>
      <c r="H26" s="26">
        <v>951</v>
      </c>
      <c r="I26" s="26">
        <v>2216</v>
      </c>
      <c r="J26" s="26" t="s">
        <v>94</v>
      </c>
      <c r="K26" s="26" t="s">
        <v>94</v>
      </c>
      <c r="L26" s="26" t="s">
        <v>94</v>
      </c>
      <c r="M26" s="26" t="s">
        <v>94</v>
      </c>
    </row>
    <row r="27" spans="1:13" ht="15" customHeight="1" x14ac:dyDescent="0.2">
      <c r="A27" s="73" t="s">
        <v>328</v>
      </c>
      <c r="B27" s="25">
        <v>2623</v>
      </c>
      <c r="C27" s="25">
        <v>2748</v>
      </c>
      <c r="D27" s="25">
        <v>386</v>
      </c>
      <c r="E27" s="25">
        <v>867</v>
      </c>
      <c r="F27" s="25" t="s">
        <v>94</v>
      </c>
      <c r="G27" s="25" t="s">
        <v>94</v>
      </c>
      <c r="H27" s="25">
        <v>2650</v>
      </c>
      <c r="I27" s="25">
        <v>1968</v>
      </c>
      <c r="J27" s="25" t="s">
        <v>94</v>
      </c>
      <c r="K27" s="25" t="s">
        <v>94</v>
      </c>
      <c r="L27" s="25" t="s">
        <v>94</v>
      </c>
      <c r="M27" s="25" t="s">
        <v>94</v>
      </c>
    </row>
    <row r="28" spans="1:13" ht="15" customHeight="1" x14ac:dyDescent="0.2">
      <c r="A28" s="74" t="s">
        <v>327</v>
      </c>
      <c r="B28" s="26">
        <v>3444</v>
      </c>
      <c r="C28" s="26">
        <v>3791</v>
      </c>
      <c r="D28" s="26">
        <v>427</v>
      </c>
      <c r="E28" s="26">
        <v>181</v>
      </c>
      <c r="F28" s="26" t="s">
        <v>94</v>
      </c>
      <c r="G28" s="26" t="s">
        <v>94</v>
      </c>
      <c r="H28" s="26">
        <v>2033</v>
      </c>
      <c r="I28" s="26">
        <v>1429</v>
      </c>
      <c r="J28" s="26" t="s">
        <v>94</v>
      </c>
      <c r="K28" s="26" t="s">
        <v>94</v>
      </c>
      <c r="L28" s="26" t="s">
        <v>94</v>
      </c>
      <c r="M28" s="26" t="s">
        <v>94</v>
      </c>
    </row>
    <row r="29" spans="1:13" ht="15" customHeight="1" x14ac:dyDescent="0.2">
      <c r="A29" s="73" t="s">
        <v>329</v>
      </c>
      <c r="B29" s="25">
        <v>2262</v>
      </c>
      <c r="C29" s="25">
        <v>3128</v>
      </c>
      <c r="D29" s="25">
        <v>306</v>
      </c>
      <c r="E29" s="25">
        <v>141</v>
      </c>
      <c r="F29" s="25" t="s">
        <v>94</v>
      </c>
      <c r="G29" s="25" t="s">
        <v>94</v>
      </c>
      <c r="H29" s="25">
        <v>953</v>
      </c>
      <c r="I29" s="25">
        <v>1790</v>
      </c>
      <c r="J29" s="25" t="s">
        <v>94</v>
      </c>
      <c r="K29" s="25" t="s">
        <v>94</v>
      </c>
      <c r="L29" s="25" t="s">
        <v>94</v>
      </c>
      <c r="M29" s="25" t="s">
        <v>94</v>
      </c>
    </row>
    <row r="30" spans="1:13" x14ac:dyDescent="0.2">
      <c r="A30" s="22" t="s">
        <v>683</v>
      </c>
      <c r="B30" s="6"/>
      <c r="C30" s="6"/>
      <c r="D30" s="8"/>
      <c r="E30" s="8"/>
      <c r="F30" s="8"/>
      <c r="G30" s="8"/>
      <c r="H30" s="57"/>
      <c r="I30" s="2"/>
      <c r="J30" s="6"/>
      <c r="K30" s="6"/>
      <c r="L30" s="6"/>
      <c r="M30" s="6"/>
    </row>
  </sheetData>
  <mergeCells count="6">
    <mergeCell ref="B3:C3"/>
    <mergeCell ref="D3:E3"/>
    <mergeCell ref="H3:I3"/>
    <mergeCell ref="J3:K3"/>
    <mergeCell ref="L3:M3"/>
    <mergeCell ref="F3:G3"/>
  </mergeCells>
  <phoneticPr fontId="0" type="noConversion"/>
  <pageMargins left="0.39370078740157477" right="0.39370078740157477" top="0.59055118110236215" bottom="0.59055118110236215" header="0" footer="0"/>
  <pageSetup paperSize="9" scale="6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>
    <pageSetUpPr fitToPage="1"/>
  </sheetPr>
  <dimension ref="A1:M30"/>
  <sheetViews>
    <sheetView zoomScaleNormal="100" workbookViewId="0"/>
  </sheetViews>
  <sheetFormatPr baseColWidth="10" defaultColWidth="11.42578125" defaultRowHeight="12.75" x14ac:dyDescent="0.2"/>
  <cols>
    <col min="1" max="1" width="17.28515625" style="6" customWidth="1"/>
    <col min="2" max="3" width="12.5703125" style="6" customWidth="1"/>
    <col min="4" max="7" width="12.5703125" style="8" customWidth="1"/>
    <col min="8" max="8" width="12.5703125" style="57" customWidth="1"/>
    <col min="9" max="13" width="12.5703125" style="6" customWidth="1"/>
    <col min="14" max="16384" width="11.42578125" style="6"/>
  </cols>
  <sheetData>
    <row r="1" spans="1:13" ht="15.75" customHeight="1" x14ac:dyDescent="0.2">
      <c r="A1" s="7" t="s">
        <v>1127</v>
      </c>
    </row>
    <row r="3" spans="1:13" ht="26.45" customHeight="1" x14ac:dyDescent="0.2">
      <c r="A3" s="10"/>
      <c r="B3" s="261" t="s">
        <v>979</v>
      </c>
      <c r="C3" s="262"/>
      <c r="D3" s="261" t="s">
        <v>308</v>
      </c>
      <c r="E3" s="262"/>
      <c r="F3" s="261" t="s">
        <v>980</v>
      </c>
      <c r="G3" s="262"/>
      <c r="H3" s="261" t="s">
        <v>663</v>
      </c>
      <c r="I3" s="262"/>
      <c r="J3" s="261" t="s">
        <v>981</v>
      </c>
      <c r="K3" s="262"/>
      <c r="L3" s="261" t="s">
        <v>982</v>
      </c>
      <c r="M3" s="262"/>
    </row>
    <row r="4" spans="1:13" ht="26.45" customHeight="1" x14ac:dyDescent="0.2">
      <c r="A4" s="134"/>
      <c r="B4" s="12" t="s">
        <v>983</v>
      </c>
      <c r="C4" s="134" t="s">
        <v>984</v>
      </c>
      <c r="D4" s="12" t="s">
        <v>983</v>
      </c>
      <c r="E4" s="134" t="s">
        <v>984</v>
      </c>
      <c r="F4" s="12" t="s">
        <v>983</v>
      </c>
      <c r="G4" s="134" t="s">
        <v>984</v>
      </c>
      <c r="H4" s="12" t="s">
        <v>983</v>
      </c>
      <c r="I4" s="134" t="s">
        <v>984</v>
      </c>
      <c r="J4" s="12" t="s">
        <v>983</v>
      </c>
      <c r="K4" s="134" t="s">
        <v>984</v>
      </c>
      <c r="L4" s="12" t="s">
        <v>983</v>
      </c>
      <c r="M4" s="134" t="s">
        <v>984</v>
      </c>
    </row>
    <row r="5" spans="1:13" ht="14.45" customHeight="1" x14ac:dyDescent="0.2">
      <c r="A5" s="203" t="s">
        <v>397</v>
      </c>
      <c r="B5" s="140">
        <f>SUM(B6:B29)</f>
        <v>572144</v>
      </c>
      <c r="C5" s="140">
        <f t="shared" ref="C5:M5" si="0">SUM(C6:C29)</f>
        <v>4508</v>
      </c>
      <c r="D5" s="140">
        <f t="shared" si="0"/>
        <v>66311</v>
      </c>
      <c r="E5" s="140">
        <f>SUM(E6:E29)</f>
        <v>10</v>
      </c>
      <c r="F5" s="140">
        <f t="shared" si="0"/>
        <v>82812</v>
      </c>
      <c r="G5" s="140">
        <f t="shared" si="0"/>
        <v>33250</v>
      </c>
      <c r="H5" s="140">
        <f>SUM(H6:H29)</f>
        <v>330712</v>
      </c>
      <c r="I5" s="140">
        <f t="shared" si="0"/>
        <v>24800</v>
      </c>
      <c r="J5" s="140">
        <f t="shared" si="0"/>
        <v>11849</v>
      </c>
      <c r="K5" s="140">
        <f t="shared" si="0"/>
        <v>1</v>
      </c>
      <c r="L5" s="140">
        <f t="shared" si="0"/>
        <v>35645</v>
      </c>
      <c r="M5" s="140">
        <f t="shared" si="0"/>
        <v>4555</v>
      </c>
    </row>
    <row r="6" spans="1:13" ht="14.45" customHeight="1" x14ac:dyDescent="0.2">
      <c r="A6" s="74" t="s">
        <v>330</v>
      </c>
      <c r="B6" s="26">
        <v>61921</v>
      </c>
      <c r="C6" s="26">
        <v>659</v>
      </c>
      <c r="D6" s="26">
        <v>9902</v>
      </c>
      <c r="E6" s="26">
        <v>2</v>
      </c>
      <c r="F6" s="26" t="s">
        <v>94</v>
      </c>
      <c r="G6" s="26" t="s">
        <v>94</v>
      </c>
      <c r="H6" s="26">
        <v>40630</v>
      </c>
      <c r="I6" s="26">
        <v>1848</v>
      </c>
      <c r="J6" s="53" t="s">
        <v>94</v>
      </c>
      <c r="K6" s="53" t="s">
        <v>94</v>
      </c>
      <c r="L6" s="26" t="s">
        <v>94</v>
      </c>
      <c r="M6" s="26" t="s">
        <v>94</v>
      </c>
    </row>
    <row r="7" spans="1:13" ht="14.45" customHeight="1" x14ac:dyDescent="0.2">
      <c r="A7" s="65" t="s">
        <v>928</v>
      </c>
      <c r="B7" s="25" t="s">
        <v>94</v>
      </c>
      <c r="C7" s="25" t="s">
        <v>94</v>
      </c>
      <c r="D7" s="25" t="s">
        <v>94</v>
      </c>
      <c r="E7" s="25" t="s">
        <v>94</v>
      </c>
      <c r="F7" s="25">
        <v>27645</v>
      </c>
      <c r="G7" s="25">
        <v>18231</v>
      </c>
      <c r="H7" s="25" t="s">
        <v>94</v>
      </c>
      <c r="I7" s="25" t="s">
        <v>94</v>
      </c>
      <c r="J7" s="52" t="s">
        <v>94</v>
      </c>
      <c r="K7" s="52" t="s">
        <v>94</v>
      </c>
      <c r="L7" s="25">
        <v>11240</v>
      </c>
      <c r="M7" s="25">
        <v>3030</v>
      </c>
    </row>
    <row r="8" spans="1:13" ht="14.45" customHeight="1" x14ac:dyDescent="0.2">
      <c r="A8" s="74" t="s">
        <v>118</v>
      </c>
      <c r="B8" s="26">
        <v>30445</v>
      </c>
      <c r="C8" s="26">
        <v>242</v>
      </c>
      <c r="D8" s="26">
        <v>5736</v>
      </c>
      <c r="E8" s="26">
        <v>0</v>
      </c>
      <c r="F8" s="26" t="s">
        <v>94</v>
      </c>
      <c r="G8" s="26" t="s">
        <v>94</v>
      </c>
      <c r="H8" s="26">
        <v>9483</v>
      </c>
      <c r="I8" s="26">
        <v>1987</v>
      </c>
      <c r="J8" s="53" t="s">
        <v>94</v>
      </c>
      <c r="K8" s="53" t="s">
        <v>94</v>
      </c>
      <c r="L8" s="26" t="s">
        <v>94</v>
      </c>
      <c r="M8" s="26" t="s">
        <v>94</v>
      </c>
    </row>
    <row r="9" spans="1:13" ht="14.45" customHeight="1" x14ac:dyDescent="0.2">
      <c r="A9" s="65" t="s">
        <v>322</v>
      </c>
      <c r="B9" s="25">
        <v>321</v>
      </c>
      <c r="C9" s="25">
        <v>3</v>
      </c>
      <c r="D9" s="25" t="s">
        <v>94</v>
      </c>
      <c r="E9" s="25" t="s">
        <v>94</v>
      </c>
      <c r="F9" s="25" t="s">
        <v>94</v>
      </c>
      <c r="G9" s="25" t="s">
        <v>94</v>
      </c>
      <c r="H9" s="25">
        <v>146</v>
      </c>
      <c r="I9" s="25">
        <v>65</v>
      </c>
      <c r="J9" s="52" t="s">
        <v>94</v>
      </c>
      <c r="K9" s="52" t="s">
        <v>94</v>
      </c>
      <c r="L9" s="25" t="s">
        <v>94</v>
      </c>
      <c r="M9" s="25" t="s">
        <v>94</v>
      </c>
    </row>
    <row r="10" spans="1:13" ht="14.45" customHeight="1" x14ac:dyDescent="0.2">
      <c r="A10" s="74" t="s">
        <v>55</v>
      </c>
      <c r="B10" s="26">
        <v>7999</v>
      </c>
      <c r="C10" s="26">
        <v>231</v>
      </c>
      <c r="D10" s="26">
        <v>1193</v>
      </c>
      <c r="E10" s="26">
        <v>0</v>
      </c>
      <c r="F10" s="26" t="s">
        <v>94</v>
      </c>
      <c r="G10" s="26" t="s">
        <v>94</v>
      </c>
      <c r="H10" s="26">
        <v>2499</v>
      </c>
      <c r="I10" s="26">
        <v>385</v>
      </c>
      <c r="J10" s="53" t="s">
        <v>94</v>
      </c>
      <c r="K10" s="53" t="s">
        <v>94</v>
      </c>
      <c r="L10" s="26" t="s">
        <v>94</v>
      </c>
      <c r="M10" s="26" t="s">
        <v>94</v>
      </c>
    </row>
    <row r="11" spans="1:13" ht="14.45" customHeight="1" x14ac:dyDescent="0.2">
      <c r="A11" s="73" t="s">
        <v>929</v>
      </c>
      <c r="B11" s="25" t="s">
        <v>94</v>
      </c>
      <c r="C11" s="25" t="s">
        <v>94</v>
      </c>
      <c r="D11" s="25" t="s">
        <v>94</v>
      </c>
      <c r="E11" s="25" t="s">
        <v>94</v>
      </c>
      <c r="F11" s="25">
        <v>55167</v>
      </c>
      <c r="G11" s="25">
        <v>15019</v>
      </c>
      <c r="H11" s="25" t="s">
        <v>94</v>
      </c>
      <c r="I11" s="25" t="s">
        <v>94</v>
      </c>
      <c r="J11" s="52" t="s">
        <v>94</v>
      </c>
      <c r="K11" s="52" t="s">
        <v>94</v>
      </c>
      <c r="L11" s="25">
        <v>24405</v>
      </c>
      <c r="M11" s="25">
        <v>1525</v>
      </c>
    </row>
    <row r="12" spans="1:13" ht="14.45" customHeight="1" x14ac:dyDescent="0.2">
      <c r="A12" s="74" t="s">
        <v>392</v>
      </c>
      <c r="B12" s="26">
        <v>57376</v>
      </c>
      <c r="C12" s="26">
        <v>384</v>
      </c>
      <c r="D12" s="26">
        <v>7249</v>
      </c>
      <c r="E12" s="26">
        <v>2</v>
      </c>
      <c r="F12" s="26" t="s">
        <v>94</v>
      </c>
      <c r="G12" s="26" t="s">
        <v>94</v>
      </c>
      <c r="H12" s="26">
        <v>44722</v>
      </c>
      <c r="I12" s="26">
        <v>2748</v>
      </c>
      <c r="J12" s="26">
        <v>6147</v>
      </c>
      <c r="K12" s="26">
        <v>0</v>
      </c>
      <c r="L12" s="26" t="s">
        <v>94</v>
      </c>
      <c r="M12" s="26" t="s">
        <v>94</v>
      </c>
    </row>
    <row r="13" spans="1:13" ht="14.45" customHeight="1" x14ac:dyDescent="0.2">
      <c r="A13" s="73" t="s">
        <v>44</v>
      </c>
      <c r="B13" s="25">
        <v>49612</v>
      </c>
      <c r="C13" s="25">
        <v>333</v>
      </c>
      <c r="D13" s="25" t="s">
        <v>94</v>
      </c>
      <c r="E13" s="25" t="s">
        <v>94</v>
      </c>
      <c r="F13" s="25" t="s">
        <v>94</v>
      </c>
      <c r="G13" s="25" t="s">
        <v>94</v>
      </c>
      <c r="H13" s="25">
        <v>27400</v>
      </c>
      <c r="I13" s="25">
        <v>2770</v>
      </c>
      <c r="J13" s="25" t="s">
        <v>94</v>
      </c>
      <c r="K13" s="25" t="s">
        <v>94</v>
      </c>
      <c r="L13" s="25" t="s">
        <v>94</v>
      </c>
      <c r="M13" s="25" t="s">
        <v>94</v>
      </c>
    </row>
    <row r="14" spans="1:13" ht="14.45" customHeight="1" x14ac:dyDescent="0.2">
      <c r="A14" s="74" t="s">
        <v>331</v>
      </c>
      <c r="B14" s="26">
        <v>61807</v>
      </c>
      <c r="C14" s="26">
        <v>299</v>
      </c>
      <c r="D14" s="26">
        <v>8326</v>
      </c>
      <c r="E14" s="26">
        <v>3</v>
      </c>
      <c r="F14" s="26" t="s">
        <v>94</v>
      </c>
      <c r="G14" s="26" t="s">
        <v>94</v>
      </c>
      <c r="H14" s="26">
        <v>34480</v>
      </c>
      <c r="I14" s="26">
        <v>2192</v>
      </c>
      <c r="J14" s="26">
        <v>2303</v>
      </c>
      <c r="K14" s="26">
        <v>1</v>
      </c>
      <c r="L14" s="26" t="s">
        <v>94</v>
      </c>
      <c r="M14" s="26" t="s">
        <v>94</v>
      </c>
    </row>
    <row r="15" spans="1:13" ht="14.45" customHeight="1" x14ac:dyDescent="0.2">
      <c r="A15" s="73" t="s">
        <v>323</v>
      </c>
      <c r="B15" s="25">
        <v>2981</v>
      </c>
      <c r="C15" s="25">
        <v>9</v>
      </c>
      <c r="D15" s="25">
        <v>206</v>
      </c>
      <c r="E15" s="25">
        <v>0</v>
      </c>
      <c r="F15" s="25" t="s">
        <v>94</v>
      </c>
      <c r="G15" s="25" t="s">
        <v>94</v>
      </c>
      <c r="H15" s="25">
        <v>799</v>
      </c>
      <c r="I15" s="25">
        <v>172</v>
      </c>
      <c r="J15" s="25" t="s">
        <v>94</v>
      </c>
      <c r="K15" s="25" t="s">
        <v>94</v>
      </c>
      <c r="L15" s="25" t="s">
        <v>94</v>
      </c>
      <c r="M15" s="25" t="s">
        <v>94</v>
      </c>
    </row>
    <row r="16" spans="1:13" ht="14.45" customHeight="1" x14ac:dyDescent="0.2">
      <c r="A16" s="74" t="s">
        <v>325</v>
      </c>
      <c r="B16" s="26">
        <v>3040</v>
      </c>
      <c r="C16" s="26">
        <v>39</v>
      </c>
      <c r="D16" s="26">
        <v>284</v>
      </c>
      <c r="E16" s="26">
        <v>0</v>
      </c>
      <c r="F16" s="26" t="s">
        <v>94</v>
      </c>
      <c r="G16" s="26" t="s">
        <v>94</v>
      </c>
      <c r="H16" s="26">
        <v>1492</v>
      </c>
      <c r="I16" s="26">
        <v>326</v>
      </c>
      <c r="J16" s="26" t="s">
        <v>94</v>
      </c>
      <c r="K16" s="26" t="s">
        <v>94</v>
      </c>
      <c r="L16" s="26" t="s">
        <v>94</v>
      </c>
      <c r="M16" s="26" t="s">
        <v>94</v>
      </c>
    </row>
    <row r="17" spans="1:13" ht="14.45" customHeight="1" x14ac:dyDescent="0.2">
      <c r="A17" s="73" t="s">
        <v>324</v>
      </c>
      <c r="B17" s="25">
        <v>2629</v>
      </c>
      <c r="C17" s="25">
        <v>8</v>
      </c>
      <c r="D17" s="25">
        <v>243</v>
      </c>
      <c r="E17" s="25">
        <v>0</v>
      </c>
      <c r="F17" s="25" t="s">
        <v>94</v>
      </c>
      <c r="G17" s="25" t="s">
        <v>94</v>
      </c>
      <c r="H17" s="25">
        <v>1120</v>
      </c>
      <c r="I17" s="25">
        <v>112</v>
      </c>
      <c r="J17" s="25" t="s">
        <v>94</v>
      </c>
      <c r="K17" s="25" t="s">
        <v>94</v>
      </c>
      <c r="L17" s="25" t="s">
        <v>94</v>
      </c>
      <c r="M17" s="25" t="s">
        <v>94</v>
      </c>
    </row>
    <row r="18" spans="1:13" ht="14.45" customHeight="1" x14ac:dyDescent="0.2">
      <c r="A18" s="74" t="s">
        <v>326</v>
      </c>
      <c r="B18" s="26">
        <v>1482</v>
      </c>
      <c r="C18" s="26">
        <v>13</v>
      </c>
      <c r="D18" s="26">
        <v>113</v>
      </c>
      <c r="E18" s="26">
        <v>0</v>
      </c>
      <c r="F18" s="26" t="s">
        <v>94</v>
      </c>
      <c r="G18" s="26" t="s">
        <v>94</v>
      </c>
      <c r="H18" s="26">
        <v>488</v>
      </c>
      <c r="I18" s="26">
        <v>80</v>
      </c>
      <c r="J18" s="26" t="s">
        <v>94</v>
      </c>
      <c r="K18" s="26" t="s">
        <v>94</v>
      </c>
      <c r="L18" s="26" t="s">
        <v>94</v>
      </c>
      <c r="M18" s="26" t="s">
        <v>94</v>
      </c>
    </row>
    <row r="19" spans="1:13" ht="14.45" customHeight="1" x14ac:dyDescent="0.2">
      <c r="A19" s="73" t="s">
        <v>18</v>
      </c>
      <c r="B19" s="25">
        <v>27432</v>
      </c>
      <c r="C19" s="25">
        <v>204</v>
      </c>
      <c r="D19" s="25" t="s">
        <v>94</v>
      </c>
      <c r="E19" s="25" t="s">
        <v>94</v>
      </c>
      <c r="F19" s="25" t="s">
        <v>94</v>
      </c>
      <c r="G19" s="25" t="s">
        <v>94</v>
      </c>
      <c r="H19" s="25">
        <v>23151</v>
      </c>
      <c r="I19" s="25">
        <v>1114</v>
      </c>
      <c r="J19" s="25">
        <v>3399</v>
      </c>
      <c r="K19" s="25">
        <v>0</v>
      </c>
      <c r="L19" s="25" t="s">
        <v>94</v>
      </c>
      <c r="M19" s="25" t="s">
        <v>94</v>
      </c>
    </row>
    <row r="20" spans="1:13" ht="14.45" customHeight="1" x14ac:dyDescent="0.2">
      <c r="A20" s="74" t="s">
        <v>482</v>
      </c>
      <c r="B20" s="26">
        <v>30125</v>
      </c>
      <c r="C20" s="26">
        <v>202</v>
      </c>
      <c r="D20" s="26" t="s">
        <v>94</v>
      </c>
      <c r="E20" s="26" t="s">
        <v>94</v>
      </c>
      <c r="F20" s="26" t="s">
        <v>94</v>
      </c>
      <c r="G20" s="26" t="s">
        <v>94</v>
      </c>
      <c r="H20" s="26">
        <v>16006</v>
      </c>
      <c r="I20" s="26">
        <v>3097</v>
      </c>
      <c r="J20" s="53" t="s">
        <v>94</v>
      </c>
      <c r="K20" s="53" t="s">
        <v>94</v>
      </c>
      <c r="L20" s="26" t="s">
        <v>94</v>
      </c>
      <c r="M20" s="26" t="s">
        <v>94</v>
      </c>
    </row>
    <row r="21" spans="1:13" ht="14.45" customHeight="1" x14ac:dyDescent="0.2">
      <c r="A21" s="73" t="s">
        <v>332</v>
      </c>
      <c r="B21" s="25">
        <v>101077</v>
      </c>
      <c r="C21" s="25">
        <v>973</v>
      </c>
      <c r="D21" s="25">
        <v>16022</v>
      </c>
      <c r="E21" s="25">
        <v>1</v>
      </c>
      <c r="F21" s="25" t="s">
        <v>94</v>
      </c>
      <c r="G21" s="25" t="s">
        <v>94</v>
      </c>
      <c r="H21" s="25">
        <v>47481</v>
      </c>
      <c r="I21" s="25">
        <v>2872</v>
      </c>
      <c r="J21" s="52" t="s">
        <v>94</v>
      </c>
      <c r="K21" s="52" t="s">
        <v>94</v>
      </c>
      <c r="L21" s="25" t="s">
        <v>94</v>
      </c>
      <c r="M21" s="25" t="s">
        <v>94</v>
      </c>
    </row>
    <row r="22" spans="1:13" ht="14.45" customHeight="1" x14ac:dyDescent="0.2">
      <c r="A22" s="74" t="s">
        <v>540</v>
      </c>
      <c r="B22" s="26">
        <v>40559</v>
      </c>
      <c r="C22" s="26">
        <v>159</v>
      </c>
      <c r="D22" s="26">
        <v>4721</v>
      </c>
      <c r="E22" s="26">
        <v>1</v>
      </c>
      <c r="F22" s="26" t="s">
        <v>94</v>
      </c>
      <c r="G22" s="26" t="s">
        <v>94</v>
      </c>
      <c r="H22" s="26">
        <v>25676</v>
      </c>
      <c r="I22" s="26">
        <v>771</v>
      </c>
      <c r="J22" s="53" t="s">
        <v>94</v>
      </c>
      <c r="K22" s="53" t="s">
        <v>94</v>
      </c>
      <c r="L22" s="26" t="s">
        <v>94</v>
      </c>
      <c r="M22" s="26" t="s">
        <v>94</v>
      </c>
    </row>
    <row r="23" spans="1:13" ht="14.45" customHeight="1" x14ac:dyDescent="0.2">
      <c r="A23" s="73" t="s">
        <v>483</v>
      </c>
      <c r="B23" s="25">
        <v>27302</v>
      </c>
      <c r="C23" s="25">
        <v>240</v>
      </c>
      <c r="D23" s="25">
        <v>3041</v>
      </c>
      <c r="E23" s="25">
        <v>0</v>
      </c>
      <c r="F23" s="25" t="s">
        <v>94</v>
      </c>
      <c r="G23" s="25" t="s">
        <v>94</v>
      </c>
      <c r="H23" s="25">
        <v>17335</v>
      </c>
      <c r="I23" s="25">
        <v>2030</v>
      </c>
      <c r="J23" s="52" t="s">
        <v>94</v>
      </c>
      <c r="K23" s="52" t="s">
        <v>94</v>
      </c>
      <c r="L23" s="25" t="s">
        <v>94</v>
      </c>
      <c r="M23" s="25" t="s">
        <v>94</v>
      </c>
    </row>
    <row r="24" spans="1:13" ht="14.45" customHeight="1" x14ac:dyDescent="0.2">
      <c r="A24" s="74" t="s">
        <v>111</v>
      </c>
      <c r="B24" s="26">
        <v>28224</v>
      </c>
      <c r="C24" s="26">
        <v>190</v>
      </c>
      <c r="D24" s="26">
        <v>5156</v>
      </c>
      <c r="E24" s="26">
        <v>0</v>
      </c>
      <c r="F24" s="26" t="s">
        <v>94</v>
      </c>
      <c r="G24" s="26" t="s">
        <v>94</v>
      </c>
      <c r="H24" s="26">
        <v>16267</v>
      </c>
      <c r="I24" s="26">
        <v>746</v>
      </c>
      <c r="J24" s="53" t="s">
        <v>94</v>
      </c>
      <c r="K24" s="53" t="s">
        <v>94</v>
      </c>
      <c r="L24" s="26" t="s">
        <v>94</v>
      </c>
      <c r="M24" s="26" t="s">
        <v>94</v>
      </c>
    </row>
    <row r="25" spans="1:13" ht="14.45" customHeight="1" x14ac:dyDescent="0.2">
      <c r="A25" s="73" t="s">
        <v>88</v>
      </c>
      <c r="B25" s="25">
        <v>14685</v>
      </c>
      <c r="C25" s="25">
        <v>95</v>
      </c>
      <c r="D25" s="25">
        <v>1339</v>
      </c>
      <c r="E25" s="25">
        <v>0</v>
      </c>
      <c r="F25" s="25" t="s">
        <v>94</v>
      </c>
      <c r="G25" s="25" t="s">
        <v>94</v>
      </c>
      <c r="H25" s="25">
        <v>8665</v>
      </c>
      <c r="I25" s="25">
        <v>367</v>
      </c>
      <c r="J25" s="52" t="s">
        <v>94</v>
      </c>
      <c r="K25" s="52" t="s">
        <v>94</v>
      </c>
      <c r="L25" s="25" t="s">
        <v>94</v>
      </c>
      <c r="M25" s="25" t="s">
        <v>94</v>
      </c>
    </row>
    <row r="26" spans="1:13" ht="14.45" customHeight="1" x14ac:dyDescent="0.2">
      <c r="A26" s="74" t="s">
        <v>171</v>
      </c>
      <c r="B26" s="26">
        <v>5304</v>
      </c>
      <c r="C26" s="26">
        <v>52</v>
      </c>
      <c r="D26" s="26">
        <v>473</v>
      </c>
      <c r="E26" s="26">
        <v>0</v>
      </c>
      <c r="F26" s="26" t="s">
        <v>94</v>
      </c>
      <c r="G26" s="26" t="s">
        <v>94</v>
      </c>
      <c r="H26" s="26">
        <v>2835</v>
      </c>
      <c r="I26" s="26">
        <v>332</v>
      </c>
      <c r="J26" s="53" t="s">
        <v>94</v>
      </c>
      <c r="K26" s="53" t="s">
        <v>94</v>
      </c>
      <c r="L26" s="26" t="s">
        <v>94</v>
      </c>
      <c r="M26" s="26" t="s">
        <v>94</v>
      </c>
    </row>
    <row r="27" spans="1:13" ht="14.45" customHeight="1" x14ac:dyDescent="0.2">
      <c r="A27" s="73" t="s">
        <v>328</v>
      </c>
      <c r="B27" s="25">
        <v>5352</v>
      </c>
      <c r="C27" s="25">
        <v>19</v>
      </c>
      <c r="D27" s="25">
        <v>1253</v>
      </c>
      <c r="E27" s="25">
        <v>0</v>
      </c>
      <c r="F27" s="25" t="s">
        <v>94</v>
      </c>
      <c r="G27" s="25" t="s">
        <v>94</v>
      </c>
      <c r="H27" s="25">
        <v>4439</v>
      </c>
      <c r="I27" s="25">
        <v>179</v>
      </c>
      <c r="J27" s="52" t="s">
        <v>94</v>
      </c>
      <c r="K27" s="52" t="s">
        <v>94</v>
      </c>
      <c r="L27" s="25" t="s">
        <v>94</v>
      </c>
      <c r="M27" s="25" t="s">
        <v>94</v>
      </c>
    </row>
    <row r="28" spans="1:13" ht="14.45" customHeight="1" x14ac:dyDescent="0.2">
      <c r="A28" s="74" t="s">
        <v>327</v>
      </c>
      <c r="B28" s="26">
        <v>7139</v>
      </c>
      <c r="C28" s="26">
        <v>96</v>
      </c>
      <c r="D28" s="26">
        <v>608</v>
      </c>
      <c r="E28" s="26">
        <v>0</v>
      </c>
      <c r="F28" s="26" t="s">
        <v>94</v>
      </c>
      <c r="G28" s="26" t="s">
        <v>94</v>
      </c>
      <c r="H28" s="26">
        <v>3216</v>
      </c>
      <c r="I28" s="26">
        <v>246</v>
      </c>
      <c r="J28" s="53" t="s">
        <v>94</v>
      </c>
      <c r="K28" s="53" t="s">
        <v>94</v>
      </c>
      <c r="L28" s="26" t="s">
        <v>94</v>
      </c>
      <c r="M28" s="26" t="s">
        <v>94</v>
      </c>
    </row>
    <row r="29" spans="1:13" ht="14.45" customHeight="1" x14ac:dyDescent="0.2">
      <c r="A29" s="73" t="s">
        <v>329</v>
      </c>
      <c r="B29" s="25">
        <v>5332</v>
      </c>
      <c r="C29" s="25">
        <v>58</v>
      </c>
      <c r="D29" s="25">
        <v>446</v>
      </c>
      <c r="E29" s="25">
        <v>1</v>
      </c>
      <c r="F29" s="25" t="s">
        <v>94</v>
      </c>
      <c r="G29" s="25" t="s">
        <v>94</v>
      </c>
      <c r="H29" s="25">
        <v>2382</v>
      </c>
      <c r="I29" s="25">
        <v>361</v>
      </c>
      <c r="J29" s="52" t="s">
        <v>94</v>
      </c>
      <c r="K29" s="52" t="s">
        <v>94</v>
      </c>
      <c r="L29" s="25" t="s">
        <v>94</v>
      </c>
      <c r="M29" s="25" t="s">
        <v>94</v>
      </c>
    </row>
    <row r="30" spans="1:13" x14ac:dyDescent="0.2">
      <c r="A30" s="22" t="s">
        <v>683</v>
      </c>
    </row>
  </sheetData>
  <mergeCells count="6">
    <mergeCell ref="L3:M3"/>
    <mergeCell ref="B3:C3"/>
    <mergeCell ref="D3:E3"/>
    <mergeCell ref="F3:G3"/>
    <mergeCell ref="H3:I3"/>
    <mergeCell ref="J3:K3"/>
  </mergeCells>
  <phoneticPr fontId="0" type="noConversion"/>
  <pageMargins left="0.39370078740157477" right="0.39370078740157477" top="0.59055118110236215" bottom="0.59055118110236215" header="0" footer="0"/>
  <pageSetup paperSize="9" scale="5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>
    <pageSetUpPr fitToPage="1"/>
  </sheetPr>
  <dimension ref="A1:M28"/>
  <sheetViews>
    <sheetView zoomScaleNormal="100" workbookViewId="0"/>
  </sheetViews>
  <sheetFormatPr baseColWidth="10" defaultColWidth="11.42578125" defaultRowHeight="12.75" x14ac:dyDescent="0.2"/>
  <cols>
    <col min="1" max="1" width="13.7109375" style="6" bestFit="1" customWidth="1"/>
    <col min="2" max="3" width="12.85546875" style="6" customWidth="1"/>
    <col min="4" max="7" width="12.85546875" style="8" customWidth="1"/>
    <col min="8" max="8" width="12.85546875" style="57" customWidth="1"/>
    <col min="9" max="13" width="12.85546875" style="6" customWidth="1"/>
    <col min="14" max="16384" width="11.42578125" style="6"/>
  </cols>
  <sheetData>
    <row r="1" spans="1:13" ht="15.75" customHeight="1" x14ac:dyDescent="0.2">
      <c r="A1" s="7" t="s">
        <v>1126</v>
      </c>
      <c r="B1" s="8"/>
      <c r="C1" s="8"/>
      <c r="D1" s="6"/>
      <c r="E1" s="6"/>
      <c r="F1" s="6"/>
      <c r="G1" s="6"/>
      <c r="H1" s="6"/>
    </row>
    <row r="2" spans="1:13" x14ac:dyDescent="0.2">
      <c r="B2" s="8"/>
      <c r="C2" s="8"/>
      <c r="D2" s="6"/>
      <c r="E2" s="6"/>
      <c r="F2" s="6"/>
      <c r="G2" s="6"/>
      <c r="H2" s="6"/>
    </row>
    <row r="3" spans="1:13" ht="15" customHeight="1" x14ac:dyDescent="0.2">
      <c r="A3" s="10"/>
      <c r="B3" s="261" t="s">
        <v>979</v>
      </c>
      <c r="C3" s="263"/>
      <c r="D3" s="262"/>
      <c r="E3" s="261" t="s">
        <v>308</v>
      </c>
      <c r="F3" s="263"/>
      <c r="G3" s="262"/>
      <c r="H3" s="261" t="s">
        <v>663</v>
      </c>
      <c r="I3" s="263"/>
      <c r="J3" s="262"/>
      <c r="K3" s="261" t="s">
        <v>981</v>
      </c>
      <c r="L3" s="263"/>
      <c r="M3" s="262"/>
    </row>
    <row r="4" spans="1:13" ht="38.25" x14ac:dyDescent="0.2">
      <c r="A4" s="134"/>
      <c r="B4" s="12" t="s">
        <v>541</v>
      </c>
      <c r="C4" s="259" t="s">
        <v>677</v>
      </c>
      <c r="D4" s="134" t="s">
        <v>985</v>
      </c>
      <c r="E4" s="12" t="s">
        <v>541</v>
      </c>
      <c r="F4" s="259" t="s">
        <v>677</v>
      </c>
      <c r="G4" s="134" t="s">
        <v>985</v>
      </c>
      <c r="H4" s="12" t="s">
        <v>541</v>
      </c>
      <c r="I4" s="259" t="s">
        <v>677</v>
      </c>
      <c r="J4" s="134" t="s">
        <v>985</v>
      </c>
      <c r="K4" s="12" t="s">
        <v>541</v>
      </c>
      <c r="L4" s="259" t="s">
        <v>677</v>
      </c>
      <c r="M4" s="134" t="s">
        <v>985</v>
      </c>
    </row>
    <row r="5" spans="1:13" ht="14.45" customHeight="1" x14ac:dyDescent="0.2">
      <c r="A5" s="139" t="s">
        <v>397</v>
      </c>
      <c r="B5" s="140" t="s">
        <v>94</v>
      </c>
      <c r="C5" s="200" t="s">
        <v>94</v>
      </c>
      <c r="D5" s="179" t="s">
        <v>94</v>
      </c>
      <c r="E5" s="200" t="s">
        <v>94</v>
      </c>
      <c r="F5" s="200" t="s">
        <v>94</v>
      </c>
      <c r="G5" s="179" t="s">
        <v>94</v>
      </c>
      <c r="H5" s="140" t="s">
        <v>94</v>
      </c>
      <c r="I5" s="140" t="s">
        <v>94</v>
      </c>
      <c r="J5" s="140" t="s">
        <v>94</v>
      </c>
      <c r="K5" s="140" t="s">
        <v>94</v>
      </c>
      <c r="L5" s="200" t="s">
        <v>94</v>
      </c>
      <c r="M5" s="200" t="s">
        <v>94</v>
      </c>
    </row>
    <row r="6" spans="1:13" ht="14.45" customHeight="1" x14ac:dyDescent="0.2">
      <c r="A6" s="49" t="s">
        <v>330</v>
      </c>
      <c r="B6" s="201">
        <v>29.278358292669299</v>
      </c>
      <c r="C6" s="201">
        <v>7.4384167332887374</v>
      </c>
      <c r="D6" s="201">
        <v>6.5252094311102304</v>
      </c>
      <c r="E6" s="201">
        <v>16.356299212598401</v>
      </c>
      <c r="F6" s="201">
        <v>7.8088423750533957</v>
      </c>
      <c r="G6" s="53">
        <v>3.83414634146341</v>
      </c>
      <c r="H6" s="201">
        <v>19.913696060037523</v>
      </c>
      <c r="I6" s="53" t="s">
        <v>94</v>
      </c>
      <c r="J6" s="53" t="s">
        <v>94</v>
      </c>
      <c r="K6" s="53" t="s">
        <v>94</v>
      </c>
      <c r="L6" s="201" t="s">
        <v>94</v>
      </c>
      <c r="M6" s="201" t="s">
        <v>94</v>
      </c>
    </row>
    <row r="7" spans="1:13" ht="14.45" customHeight="1" x14ac:dyDescent="0.2">
      <c r="A7" s="65" t="s">
        <v>118</v>
      </c>
      <c r="B7" s="191">
        <v>36.107444005270096</v>
      </c>
      <c r="C7" s="191">
        <v>6.5173847945433376</v>
      </c>
      <c r="D7" s="191">
        <v>7.58582672342511</v>
      </c>
      <c r="E7" s="191">
        <v>26.934272300469502</v>
      </c>
      <c r="F7" s="191">
        <v>3.0608218063466235</v>
      </c>
      <c r="G7" s="52">
        <v>4.8894263994471299</v>
      </c>
      <c r="H7" s="191">
        <v>15.281333333333333</v>
      </c>
      <c r="I7" s="52" t="s">
        <v>94</v>
      </c>
      <c r="J7" s="52" t="s">
        <v>94</v>
      </c>
      <c r="K7" s="52" t="s">
        <v>94</v>
      </c>
      <c r="L7" s="191" t="s">
        <v>94</v>
      </c>
      <c r="M7" s="191" t="s">
        <v>94</v>
      </c>
    </row>
    <row r="8" spans="1:13" ht="14.45" customHeight="1" x14ac:dyDescent="0.2">
      <c r="A8" s="49" t="s">
        <v>322</v>
      </c>
      <c r="B8" s="201">
        <v>4.9090909090909101</v>
      </c>
      <c r="C8" s="201">
        <v>4.9651898734177218</v>
      </c>
      <c r="D8" s="201">
        <v>3.6842105263157898</v>
      </c>
      <c r="E8" s="201" t="s">
        <v>94</v>
      </c>
      <c r="F8" s="201" t="s">
        <v>94</v>
      </c>
      <c r="G8" s="53" t="s">
        <v>94</v>
      </c>
      <c r="H8" s="201">
        <v>3.442622950819672</v>
      </c>
      <c r="I8" s="53" t="s">
        <v>94</v>
      </c>
      <c r="J8" s="53" t="s">
        <v>94</v>
      </c>
      <c r="K8" s="53" t="s">
        <v>94</v>
      </c>
      <c r="L8" s="201" t="s">
        <v>94</v>
      </c>
      <c r="M8" s="201" t="s">
        <v>94</v>
      </c>
    </row>
    <row r="9" spans="1:13" ht="14.45" customHeight="1" x14ac:dyDescent="0.2">
      <c r="A9" s="1" t="s">
        <v>55</v>
      </c>
      <c r="B9" s="191">
        <v>33.359756097560997</v>
      </c>
      <c r="C9" s="191">
        <v>6.2226959247648903</v>
      </c>
      <c r="D9" s="191">
        <v>6.3968364735985102</v>
      </c>
      <c r="E9" s="191">
        <v>13.109890109890101</v>
      </c>
      <c r="F9" s="191">
        <v>6.9115351257588902</v>
      </c>
      <c r="G9" s="52">
        <v>4.65116279069768</v>
      </c>
      <c r="H9" s="191">
        <v>11.676113360323887</v>
      </c>
      <c r="I9" s="52" t="s">
        <v>94</v>
      </c>
      <c r="J9" s="52" t="s">
        <v>94</v>
      </c>
      <c r="K9" s="52" t="s">
        <v>94</v>
      </c>
      <c r="L9" s="191" t="s">
        <v>94</v>
      </c>
      <c r="M9" s="191" t="s">
        <v>94</v>
      </c>
    </row>
    <row r="10" spans="1:13" ht="14.45" customHeight="1" x14ac:dyDescent="0.2">
      <c r="A10" s="74" t="s">
        <v>392</v>
      </c>
      <c r="B10" s="201">
        <v>30.279932539682498</v>
      </c>
      <c r="C10" s="201">
        <v>7.6669258774875404</v>
      </c>
      <c r="D10" s="201">
        <v>8.3039409898374998</v>
      </c>
      <c r="E10" s="201">
        <v>13.796296296296299</v>
      </c>
      <c r="F10" s="201">
        <v>7.4177612792689889</v>
      </c>
      <c r="G10" s="53">
        <v>4.9866212600340596</v>
      </c>
      <c r="H10" s="201">
        <v>22.983374083129583</v>
      </c>
      <c r="I10" s="53" t="s">
        <v>94</v>
      </c>
      <c r="J10" s="53" t="s">
        <v>94</v>
      </c>
      <c r="K10" s="201">
        <v>14.463529411764705</v>
      </c>
      <c r="L10" s="201">
        <v>15.881960653551184</v>
      </c>
      <c r="M10" s="53">
        <v>4.2584651781753697</v>
      </c>
    </row>
    <row r="11" spans="1:13" ht="14.45" customHeight="1" x14ac:dyDescent="0.2">
      <c r="A11" s="1" t="s">
        <v>44</v>
      </c>
      <c r="B11" s="191">
        <v>33.605185714285703</v>
      </c>
      <c r="C11" s="191">
        <v>6.5978044117344732</v>
      </c>
      <c r="D11" s="191">
        <v>8.3995438129633193</v>
      </c>
      <c r="E11" s="191" t="s">
        <v>94</v>
      </c>
      <c r="F11" s="191" t="s">
        <v>94</v>
      </c>
      <c r="G11" s="52" t="s">
        <v>94</v>
      </c>
      <c r="H11" s="191">
        <v>18.713399503722083</v>
      </c>
      <c r="I11" s="52" t="s">
        <v>94</v>
      </c>
      <c r="J11" s="52" t="s">
        <v>94</v>
      </c>
      <c r="K11" s="52" t="s">
        <v>94</v>
      </c>
      <c r="L11" s="191" t="s">
        <v>94</v>
      </c>
      <c r="M11" s="191" t="s">
        <v>94</v>
      </c>
    </row>
    <row r="12" spans="1:13" ht="14.45" customHeight="1" x14ac:dyDescent="0.2">
      <c r="A12" s="49" t="s">
        <v>331</v>
      </c>
      <c r="B12" s="201">
        <v>33.356088389656897</v>
      </c>
      <c r="C12" s="201">
        <v>7.0647765308131518</v>
      </c>
      <c r="D12" s="201">
        <v>9.6549067255404601</v>
      </c>
      <c r="E12" s="201">
        <v>21.9279279279279</v>
      </c>
      <c r="F12" s="201">
        <v>8.0017275419545904</v>
      </c>
      <c r="G12" s="53">
        <v>5.0064942732317901</v>
      </c>
      <c r="H12" s="201">
        <v>21.113479262672811</v>
      </c>
      <c r="I12" s="53" t="s">
        <v>94</v>
      </c>
      <c r="J12" s="53" t="s">
        <v>94</v>
      </c>
      <c r="K12" s="201">
        <v>17.595419847328245</v>
      </c>
      <c r="L12" s="201">
        <v>9.765097479790775</v>
      </c>
      <c r="M12" s="53">
        <v>8.7907375643224697</v>
      </c>
    </row>
    <row r="13" spans="1:13" ht="14.45" customHeight="1" x14ac:dyDescent="0.2">
      <c r="A13" s="1" t="s">
        <v>323</v>
      </c>
      <c r="B13" s="191">
        <v>16.7977528089888</v>
      </c>
      <c r="C13" s="191">
        <v>4.5674119241192415</v>
      </c>
      <c r="D13" s="191">
        <v>8.94389438943894</v>
      </c>
      <c r="E13" s="191">
        <v>8.9565217391304408</v>
      </c>
      <c r="F13" s="191">
        <v>7.7384615384615385</v>
      </c>
      <c r="G13" s="52">
        <v>5.2132701421801002</v>
      </c>
      <c r="H13" s="191">
        <v>7.0875912408759127</v>
      </c>
      <c r="I13" s="52" t="s">
        <v>94</v>
      </c>
      <c r="J13" s="52" t="s">
        <v>94</v>
      </c>
      <c r="K13" s="52" t="s">
        <v>94</v>
      </c>
      <c r="L13" s="191" t="s">
        <v>94</v>
      </c>
      <c r="M13" s="191" t="s">
        <v>94</v>
      </c>
    </row>
    <row r="14" spans="1:13" ht="14.45" customHeight="1" x14ac:dyDescent="0.2">
      <c r="A14" s="49" t="s">
        <v>325</v>
      </c>
      <c r="B14" s="201">
        <v>24.0546875</v>
      </c>
      <c r="C14" s="201">
        <v>7.0636065573770495</v>
      </c>
      <c r="D14" s="201">
        <v>7.0911285455642696</v>
      </c>
      <c r="E14" s="201">
        <v>10.9230769230769</v>
      </c>
      <c r="F14" s="201">
        <v>8.7810218978102181</v>
      </c>
      <c r="G14" s="53">
        <v>5.4607508532423203</v>
      </c>
      <c r="H14" s="201">
        <v>13.270072992700729</v>
      </c>
      <c r="I14" s="53" t="s">
        <v>94</v>
      </c>
      <c r="J14" s="53" t="s">
        <v>94</v>
      </c>
      <c r="K14" s="53" t="s">
        <v>94</v>
      </c>
      <c r="L14" s="201" t="s">
        <v>94</v>
      </c>
      <c r="M14" s="201" t="s">
        <v>94</v>
      </c>
    </row>
    <row r="15" spans="1:13" ht="14.45" customHeight="1" x14ac:dyDescent="0.2">
      <c r="A15" s="1" t="s">
        <v>324</v>
      </c>
      <c r="B15" s="191">
        <v>15.4269005847953</v>
      </c>
      <c r="C15" s="191">
        <v>4.3808429118773944</v>
      </c>
      <c r="D15" s="191">
        <v>8.6793864571642398</v>
      </c>
      <c r="E15" s="191">
        <v>8.6785714285714306</v>
      </c>
      <c r="F15" s="191">
        <v>8.3151260504201687</v>
      </c>
      <c r="G15" s="52">
        <v>3.2258064516128999</v>
      </c>
      <c r="H15" s="191">
        <v>8.4965517241379303</v>
      </c>
      <c r="I15" s="52" t="s">
        <v>94</v>
      </c>
      <c r="J15" s="52" t="s">
        <v>94</v>
      </c>
      <c r="K15" s="52" t="s">
        <v>94</v>
      </c>
      <c r="L15" s="191" t="s">
        <v>94</v>
      </c>
      <c r="M15" s="191" t="s">
        <v>94</v>
      </c>
    </row>
    <row r="16" spans="1:13" ht="14.45" customHeight="1" x14ac:dyDescent="0.2">
      <c r="A16" s="49" t="s">
        <v>326</v>
      </c>
      <c r="B16" s="201">
        <v>19.684210526315798</v>
      </c>
      <c r="C16" s="201">
        <v>7.8477672530446547</v>
      </c>
      <c r="D16" s="201">
        <v>6.8345323741007196</v>
      </c>
      <c r="E16" s="201">
        <v>4.5199999999999996</v>
      </c>
      <c r="F16" s="201">
        <v>8.6875</v>
      </c>
      <c r="G16" s="53">
        <v>4.2016806722689104</v>
      </c>
      <c r="H16" s="201">
        <v>6.6046511627906979</v>
      </c>
      <c r="I16" s="53" t="s">
        <v>94</v>
      </c>
      <c r="J16" s="53" t="s">
        <v>94</v>
      </c>
      <c r="K16" s="53" t="s">
        <v>94</v>
      </c>
      <c r="L16" s="201" t="s">
        <v>94</v>
      </c>
      <c r="M16" s="201" t="s">
        <v>94</v>
      </c>
    </row>
    <row r="17" spans="1:13" ht="14.45" customHeight="1" x14ac:dyDescent="0.2">
      <c r="A17" s="1" t="s">
        <v>18</v>
      </c>
      <c r="B17" s="191">
        <v>28.808844765343</v>
      </c>
      <c r="C17" s="191">
        <v>7.3287747181666978</v>
      </c>
      <c r="D17" s="191">
        <v>7.7625889245361996</v>
      </c>
      <c r="E17" s="191" t="s">
        <v>94</v>
      </c>
      <c r="F17" s="191" t="s">
        <v>94</v>
      </c>
      <c r="G17" s="52" t="s">
        <v>94</v>
      </c>
      <c r="H17" s="191">
        <v>20.670929241261721</v>
      </c>
      <c r="I17" s="52" t="s">
        <v>94</v>
      </c>
      <c r="J17" s="52" t="s">
        <v>94</v>
      </c>
      <c r="K17" s="191">
        <v>16.263157894736842</v>
      </c>
      <c r="L17" s="191">
        <v>13.188453484893808</v>
      </c>
      <c r="M17" s="52">
        <v>2.3151802157326999</v>
      </c>
    </row>
    <row r="18" spans="1:13" ht="14.45" customHeight="1" x14ac:dyDescent="0.2">
      <c r="A18" s="49" t="s">
        <v>482</v>
      </c>
      <c r="B18" s="201">
        <v>34.900398406374499</v>
      </c>
      <c r="C18" s="201">
        <v>5.8355958272034236</v>
      </c>
      <c r="D18" s="201">
        <v>7.1606303566491603</v>
      </c>
      <c r="E18" s="201" t="s">
        <v>94</v>
      </c>
      <c r="F18" s="201" t="s">
        <v>94</v>
      </c>
      <c r="G18" s="53" t="s">
        <v>94</v>
      </c>
      <c r="H18" s="201">
        <v>17.178057553956833</v>
      </c>
      <c r="I18" s="53" t="s">
        <v>94</v>
      </c>
      <c r="J18" s="53" t="s">
        <v>94</v>
      </c>
      <c r="K18" s="53" t="s">
        <v>94</v>
      </c>
      <c r="L18" s="53" t="s">
        <v>94</v>
      </c>
      <c r="M18" s="53" t="s">
        <v>94</v>
      </c>
    </row>
    <row r="19" spans="1:13" ht="14.45" customHeight="1" x14ac:dyDescent="0.2">
      <c r="A19" s="1" t="s">
        <v>332</v>
      </c>
      <c r="B19" s="191">
        <v>32.031849675774303</v>
      </c>
      <c r="C19" s="191">
        <v>6.6714615485418785</v>
      </c>
      <c r="D19" s="191">
        <v>5.2431764987744396</v>
      </c>
      <c r="E19" s="191">
        <v>25.485534591195002</v>
      </c>
      <c r="F19" s="191">
        <v>7.9958355023425298</v>
      </c>
      <c r="G19" s="52">
        <v>4.2392811915817399</v>
      </c>
      <c r="H19" s="191">
        <v>21.709185894645188</v>
      </c>
      <c r="I19" s="52" t="s">
        <v>94</v>
      </c>
      <c r="J19" s="52" t="s">
        <v>94</v>
      </c>
      <c r="K19" s="52" t="s">
        <v>94</v>
      </c>
      <c r="L19" s="52" t="s">
        <v>94</v>
      </c>
      <c r="M19" s="52" t="s">
        <v>94</v>
      </c>
    </row>
    <row r="20" spans="1:13" ht="14.45" customHeight="1" x14ac:dyDescent="0.2">
      <c r="A20" s="49" t="s">
        <v>540</v>
      </c>
      <c r="B20" s="201">
        <v>31.438915701415699</v>
      </c>
      <c r="C20" s="201">
        <v>6.1888451276839032</v>
      </c>
      <c r="D20" s="201">
        <v>7.1861252504779198</v>
      </c>
      <c r="E20" s="201">
        <v>24.340206185566998</v>
      </c>
      <c r="F20" s="201">
        <v>7.4750494614200926</v>
      </c>
      <c r="G20" s="53">
        <v>3.4898213543830501</v>
      </c>
      <c r="H20" s="201">
        <v>17.870094722598104</v>
      </c>
      <c r="I20" s="53" t="s">
        <v>94</v>
      </c>
      <c r="J20" s="53" t="s">
        <v>94</v>
      </c>
      <c r="K20" s="53" t="s">
        <v>94</v>
      </c>
      <c r="L20" s="53" t="s">
        <v>94</v>
      </c>
      <c r="M20" s="53" t="s">
        <v>94</v>
      </c>
    </row>
    <row r="21" spans="1:13" ht="14.45" customHeight="1" x14ac:dyDescent="0.2">
      <c r="A21" s="1" t="s">
        <v>483</v>
      </c>
      <c r="B21" s="191">
        <v>33.241869918699201</v>
      </c>
      <c r="C21" s="191">
        <v>7.123363300630432</v>
      </c>
      <c r="D21" s="191">
        <v>9.1066435894022106</v>
      </c>
      <c r="E21" s="191">
        <v>17.084269662921301</v>
      </c>
      <c r="F21" s="191">
        <v>10.321416526138281</v>
      </c>
      <c r="G21" s="52">
        <v>5.7545507927187298</v>
      </c>
      <c r="H21" s="191">
        <v>17.835641735918745</v>
      </c>
      <c r="I21" s="52" t="s">
        <v>94</v>
      </c>
      <c r="J21" s="52" t="s">
        <v>94</v>
      </c>
      <c r="K21" s="52" t="s">
        <v>94</v>
      </c>
      <c r="L21" s="52" t="s">
        <v>94</v>
      </c>
      <c r="M21" s="52" t="s">
        <v>94</v>
      </c>
    </row>
    <row r="22" spans="1:13" ht="14.45" customHeight="1" x14ac:dyDescent="0.2">
      <c r="A22" s="49" t="s">
        <v>111</v>
      </c>
      <c r="B22" s="201">
        <v>39.680216802167998</v>
      </c>
      <c r="C22" s="201">
        <v>6.5899820466786352</v>
      </c>
      <c r="D22" s="201">
        <v>8.0745137909547093</v>
      </c>
      <c r="E22" s="201">
        <v>23.436363636363598</v>
      </c>
      <c r="F22" s="201">
        <v>5.6155897435897435</v>
      </c>
      <c r="G22" s="53">
        <v>5.5649241146711601</v>
      </c>
      <c r="H22" s="201">
        <v>20.44471153846154</v>
      </c>
      <c r="I22" s="53" t="s">
        <v>94</v>
      </c>
      <c r="J22" s="53" t="s">
        <v>94</v>
      </c>
      <c r="K22" s="53" t="s">
        <v>94</v>
      </c>
      <c r="L22" s="53" t="s">
        <v>94</v>
      </c>
      <c r="M22" s="53" t="s">
        <v>94</v>
      </c>
    </row>
    <row r="23" spans="1:13" ht="14.45" customHeight="1" x14ac:dyDescent="0.2">
      <c r="A23" s="1" t="s">
        <v>88</v>
      </c>
      <c r="B23" s="191">
        <v>33.630136986301402</v>
      </c>
      <c r="C23" s="191">
        <v>5.1534046623680299</v>
      </c>
      <c r="D23" s="191">
        <v>6.6000509164969499</v>
      </c>
      <c r="E23" s="191">
        <v>11.6434782608696</v>
      </c>
      <c r="F23" s="191">
        <v>7.0416024653312785</v>
      </c>
      <c r="G23" s="52">
        <v>5.6298381421534103</v>
      </c>
      <c r="H23" s="191">
        <v>14.037325038880249</v>
      </c>
      <c r="I23" s="52" t="s">
        <v>94</v>
      </c>
      <c r="J23" s="52" t="s">
        <v>94</v>
      </c>
      <c r="K23" s="52" t="s">
        <v>94</v>
      </c>
      <c r="L23" s="52" t="s">
        <v>94</v>
      </c>
      <c r="M23" s="52" t="s">
        <v>94</v>
      </c>
    </row>
    <row r="24" spans="1:13" ht="14.45" customHeight="1" x14ac:dyDescent="0.2">
      <c r="A24" s="49" t="s">
        <v>171</v>
      </c>
      <c r="B24" s="201">
        <v>22.449367088607602</v>
      </c>
      <c r="C24" s="202">
        <v>4.7627575582514927</v>
      </c>
      <c r="D24" s="201">
        <v>6.1670001819174098</v>
      </c>
      <c r="E24" s="201">
        <v>9.6530612244898002</v>
      </c>
      <c r="F24" s="201">
        <v>7.0132158590308373</v>
      </c>
      <c r="G24" s="53">
        <v>5.5327868852459003</v>
      </c>
      <c r="H24" s="201">
        <v>10.666666666666666</v>
      </c>
      <c r="I24" s="53" t="s">
        <v>94</v>
      </c>
      <c r="J24" s="53" t="s">
        <v>94</v>
      </c>
      <c r="K24" s="53" t="s">
        <v>94</v>
      </c>
      <c r="L24" s="53" t="s">
        <v>94</v>
      </c>
      <c r="M24" s="53" t="s">
        <v>94</v>
      </c>
    </row>
    <row r="25" spans="1:13" ht="14.45" customHeight="1" x14ac:dyDescent="0.2">
      <c r="A25" s="1" t="s">
        <v>328</v>
      </c>
      <c r="B25" s="191">
        <v>21.8122448979592</v>
      </c>
      <c r="C25" s="204">
        <v>5.287530840766749</v>
      </c>
      <c r="D25" s="191">
        <v>6.4385964912280702</v>
      </c>
      <c r="E25" s="191">
        <v>16.706666666666699</v>
      </c>
      <c r="F25" s="191">
        <v>8.6958637469586382</v>
      </c>
      <c r="G25" s="52">
        <v>4.6931407942238303</v>
      </c>
      <c r="H25" s="191">
        <v>15.815068493150685</v>
      </c>
      <c r="I25" s="52" t="s">
        <v>94</v>
      </c>
      <c r="J25" s="52" t="s">
        <v>94</v>
      </c>
      <c r="K25" s="52" t="s">
        <v>94</v>
      </c>
      <c r="L25" s="52" t="s">
        <v>94</v>
      </c>
      <c r="M25" s="52" t="s">
        <v>94</v>
      </c>
    </row>
    <row r="26" spans="1:13" ht="14.45" customHeight="1" x14ac:dyDescent="0.2">
      <c r="A26" s="49" t="s">
        <v>327</v>
      </c>
      <c r="B26" s="201">
        <v>29.264227642276399</v>
      </c>
      <c r="C26" s="202">
        <v>7.7437543614794135</v>
      </c>
      <c r="D26" s="201">
        <v>5.64212788823213</v>
      </c>
      <c r="E26" s="201">
        <v>9.9672131147541005</v>
      </c>
      <c r="F26" s="201">
        <v>6.6119929453262785</v>
      </c>
      <c r="G26" s="53">
        <v>6.4976228209191804</v>
      </c>
      <c r="H26" s="201">
        <v>11.772108843537415</v>
      </c>
      <c r="I26" s="135" t="s">
        <v>94</v>
      </c>
      <c r="J26" s="135" t="s">
        <v>94</v>
      </c>
      <c r="K26" s="53" t="s">
        <v>94</v>
      </c>
      <c r="L26" s="53" t="s">
        <v>94</v>
      </c>
      <c r="M26" s="53" t="s">
        <v>94</v>
      </c>
    </row>
    <row r="27" spans="1:13" ht="14.45" customHeight="1" x14ac:dyDescent="0.2">
      <c r="A27" s="1" t="s">
        <v>329</v>
      </c>
      <c r="B27" s="191">
        <v>18.052521008403399</v>
      </c>
      <c r="C27" s="191">
        <v>5.3038652889399156</v>
      </c>
      <c r="D27" s="191">
        <v>5.5856832971800401</v>
      </c>
      <c r="E27" s="191">
        <v>8.5961538461538503</v>
      </c>
      <c r="F27" s="191">
        <v>7.0117924528301883</v>
      </c>
      <c r="G27" s="52">
        <v>2.7196652719665302</v>
      </c>
      <c r="H27" s="191">
        <v>8.8729641693811079</v>
      </c>
      <c r="I27" s="52" t="s">
        <v>94</v>
      </c>
      <c r="J27" s="52" t="s">
        <v>94</v>
      </c>
      <c r="K27" s="52" t="s">
        <v>94</v>
      </c>
      <c r="L27" s="52" t="s">
        <v>94</v>
      </c>
      <c r="M27" s="52" t="s">
        <v>94</v>
      </c>
    </row>
    <row r="28" spans="1:13" x14ac:dyDescent="0.2">
      <c r="A28" s="22" t="s">
        <v>683</v>
      </c>
      <c r="B28" s="8"/>
      <c r="D28" s="6"/>
      <c r="E28" s="6"/>
      <c r="F28" s="6"/>
      <c r="G28" s="6"/>
      <c r="H28" s="6"/>
    </row>
  </sheetData>
  <mergeCells count="4">
    <mergeCell ref="B3:D3"/>
    <mergeCell ref="E3:G3"/>
    <mergeCell ref="H3:J3"/>
    <mergeCell ref="K3:M3"/>
  </mergeCells>
  <phoneticPr fontId="0" type="noConversion"/>
  <pageMargins left="0.39370078740157477" right="0.39370078740157477" top="0.59055118110236215" bottom="0.59055118110236215" header="0" footer="0"/>
  <pageSetup paperSize="9" scale="5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J23"/>
  <sheetViews>
    <sheetView zoomScaleNormal="100" workbookViewId="0"/>
  </sheetViews>
  <sheetFormatPr baseColWidth="10" defaultColWidth="11.42578125" defaultRowHeight="12.75" x14ac:dyDescent="0.2"/>
  <cols>
    <col min="1" max="1" width="17.42578125" style="6" customWidth="1"/>
    <col min="2" max="2" width="10.28515625" style="8" customWidth="1"/>
    <col min="3" max="4" width="10.28515625" style="6" customWidth="1"/>
    <col min="5" max="5" width="12.28515625" style="6" customWidth="1"/>
    <col min="6" max="6" width="10.28515625" style="6" customWidth="1"/>
    <col min="7" max="7" width="11.85546875" style="6" customWidth="1"/>
    <col min="8" max="8" width="9.7109375" style="6" customWidth="1"/>
    <col min="9" max="16384" width="11.42578125" style="6"/>
  </cols>
  <sheetData>
    <row r="1" spans="1:10" ht="15.75" customHeight="1" x14ac:dyDescent="0.2">
      <c r="A1" s="29" t="s">
        <v>1125</v>
      </c>
      <c r="B1" s="36"/>
      <c r="C1" s="36"/>
      <c r="D1" s="36"/>
      <c r="E1" s="28"/>
      <c r="F1" s="28"/>
      <c r="G1" s="28"/>
      <c r="H1" s="28"/>
      <c r="I1" s="28"/>
      <c r="J1" s="28"/>
    </row>
    <row r="2" spans="1:10" x14ac:dyDescent="0.2">
      <c r="A2" s="28"/>
      <c r="B2" s="36"/>
      <c r="C2" s="36"/>
      <c r="D2" s="36"/>
      <c r="E2" s="28"/>
      <c r="F2" s="28"/>
      <c r="G2" s="28"/>
      <c r="H2" s="28"/>
      <c r="I2" s="28"/>
      <c r="J2" s="28"/>
    </row>
    <row r="3" spans="1:10" ht="20.45" customHeight="1" x14ac:dyDescent="0.2">
      <c r="A3" s="30"/>
      <c r="B3" s="105"/>
      <c r="C3" s="266" t="s">
        <v>669</v>
      </c>
      <c r="D3" s="263"/>
      <c r="E3" s="267" t="s">
        <v>663</v>
      </c>
      <c r="F3" s="267" t="s">
        <v>138</v>
      </c>
      <c r="G3" s="268" t="s">
        <v>671</v>
      </c>
      <c r="H3" s="264" t="s">
        <v>206</v>
      </c>
      <c r="I3" s="265"/>
      <c r="J3" s="265"/>
    </row>
    <row r="4" spans="1:10" ht="25.5" x14ac:dyDescent="0.2">
      <c r="A4" s="63"/>
      <c r="B4" s="260" t="s">
        <v>141</v>
      </c>
      <c r="C4" s="133" t="s">
        <v>668</v>
      </c>
      <c r="D4" s="259" t="s">
        <v>308</v>
      </c>
      <c r="E4" s="267"/>
      <c r="F4" s="267"/>
      <c r="G4" s="268"/>
      <c r="H4" s="259" t="s">
        <v>672</v>
      </c>
      <c r="I4" s="259" t="s">
        <v>424</v>
      </c>
      <c r="J4" s="259" t="s">
        <v>673</v>
      </c>
    </row>
    <row r="5" spans="1:10" ht="15" customHeight="1" x14ac:dyDescent="0.2">
      <c r="A5" s="87" t="s">
        <v>397</v>
      </c>
      <c r="B5" s="143">
        <f t="shared" ref="B5:J5" si="0">SUM(B6:B21)</f>
        <v>244</v>
      </c>
      <c r="C5" s="143">
        <f t="shared" si="0"/>
        <v>63</v>
      </c>
      <c r="D5" s="143">
        <f t="shared" si="0"/>
        <v>15</v>
      </c>
      <c r="E5" s="143">
        <f t="shared" si="0"/>
        <v>71</v>
      </c>
      <c r="F5" s="143">
        <f t="shared" si="0"/>
        <v>25</v>
      </c>
      <c r="G5" s="143">
        <f t="shared" si="0"/>
        <v>6</v>
      </c>
      <c r="H5" s="143">
        <f t="shared" si="0"/>
        <v>1</v>
      </c>
      <c r="I5" s="143">
        <f t="shared" si="0"/>
        <v>46</v>
      </c>
      <c r="J5" s="143">
        <f t="shared" si="0"/>
        <v>17</v>
      </c>
    </row>
    <row r="6" spans="1:10" ht="15" customHeight="1" x14ac:dyDescent="0.2">
      <c r="A6" s="15" t="s">
        <v>330</v>
      </c>
      <c r="B6" s="31">
        <f>SUM(C6:J6)</f>
        <v>37</v>
      </c>
      <c r="C6" s="43">
        <v>9</v>
      </c>
      <c r="D6" s="31">
        <v>3</v>
      </c>
      <c r="E6" s="31">
        <v>11</v>
      </c>
      <c r="F6" s="31">
        <v>3</v>
      </c>
      <c r="G6" s="31">
        <v>4</v>
      </c>
      <c r="H6" s="31">
        <v>0</v>
      </c>
      <c r="I6" s="31">
        <v>5</v>
      </c>
      <c r="J6" s="31">
        <v>2</v>
      </c>
    </row>
    <row r="7" spans="1:10" ht="15" customHeight="1" x14ac:dyDescent="0.2">
      <c r="A7" s="9" t="s">
        <v>110</v>
      </c>
      <c r="B7" s="28">
        <f>SUM(C7:J7)</f>
        <v>1</v>
      </c>
      <c r="C7" s="36">
        <v>0</v>
      </c>
      <c r="D7" s="28">
        <v>0</v>
      </c>
      <c r="E7" s="28">
        <v>1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</row>
    <row r="8" spans="1:10" ht="15" customHeight="1" x14ac:dyDescent="0.2">
      <c r="A8" s="15" t="s">
        <v>118</v>
      </c>
      <c r="B8" s="31">
        <f t="shared" ref="B8:B21" si="1">SUM(C8:J8)</f>
        <v>12</v>
      </c>
      <c r="C8" s="43">
        <v>4</v>
      </c>
      <c r="D8" s="31">
        <v>1</v>
      </c>
      <c r="E8" s="31">
        <v>3</v>
      </c>
      <c r="F8" s="31">
        <v>1</v>
      </c>
      <c r="G8" s="31">
        <v>0</v>
      </c>
      <c r="H8" s="31">
        <v>0</v>
      </c>
      <c r="I8" s="31">
        <v>2</v>
      </c>
      <c r="J8" s="31">
        <v>1</v>
      </c>
    </row>
    <row r="9" spans="1:10" ht="15" customHeight="1" x14ac:dyDescent="0.2">
      <c r="A9" s="9" t="s">
        <v>55</v>
      </c>
      <c r="B9" s="28">
        <f t="shared" si="1"/>
        <v>2</v>
      </c>
      <c r="C9" s="36">
        <v>1</v>
      </c>
      <c r="D9" s="28">
        <v>0</v>
      </c>
      <c r="E9" s="28">
        <v>1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</row>
    <row r="10" spans="1:10" ht="15" customHeight="1" x14ac:dyDescent="0.2">
      <c r="A10" s="15" t="s">
        <v>392</v>
      </c>
      <c r="B10" s="31">
        <f t="shared" si="1"/>
        <v>29</v>
      </c>
      <c r="C10" s="43">
        <v>6</v>
      </c>
      <c r="D10" s="31">
        <v>2</v>
      </c>
      <c r="E10" s="31">
        <v>9</v>
      </c>
      <c r="F10" s="31">
        <v>2</v>
      </c>
      <c r="G10" s="31">
        <v>2</v>
      </c>
      <c r="H10" s="31">
        <v>1</v>
      </c>
      <c r="I10" s="31">
        <v>5</v>
      </c>
      <c r="J10" s="31">
        <v>2</v>
      </c>
    </row>
    <row r="11" spans="1:10" ht="15" customHeight="1" x14ac:dyDescent="0.2">
      <c r="A11" s="9" t="s">
        <v>44</v>
      </c>
      <c r="B11" s="28">
        <f t="shared" si="1"/>
        <v>22</v>
      </c>
      <c r="C11" s="36">
        <v>7</v>
      </c>
      <c r="D11" s="28">
        <v>0</v>
      </c>
      <c r="E11" s="28">
        <v>5</v>
      </c>
      <c r="F11" s="28">
        <v>5</v>
      </c>
      <c r="G11" s="28">
        <v>0</v>
      </c>
      <c r="H11" s="28">
        <v>0</v>
      </c>
      <c r="I11" s="28">
        <v>3</v>
      </c>
      <c r="J11" s="28">
        <v>2</v>
      </c>
    </row>
    <row r="12" spans="1:10" ht="15" customHeight="1" x14ac:dyDescent="0.2">
      <c r="A12" s="15" t="s">
        <v>331</v>
      </c>
      <c r="B12" s="31">
        <f t="shared" si="1"/>
        <v>21</v>
      </c>
      <c r="C12" s="43">
        <v>4</v>
      </c>
      <c r="D12" s="31">
        <v>1</v>
      </c>
      <c r="E12" s="31">
        <v>5</v>
      </c>
      <c r="F12" s="31">
        <v>2</v>
      </c>
      <c r="G12" s="31">
        <v>0</v>
      </c>
      <c r="H12" s="31">
        <v>0</v>
      </c>
      <c r="I12" s="31">
        <v>7</v>
      </c>
      <c r="J12" s="31">
        <v>2</v>
      </c>
    </row>
    <row r="13" spans="1:10" ht="15" customHeight="1" x14ac:dyDescent="0.2">
      <c r="A13" s="9" t="s">
        <v>325</v>
      </c>
      <c r="B13" s="28">
        <f t="shared" si="1"/>
        <v>5</v>
      </c>
      <c r="C13" s="36">
        <v>0</v>
      </c>
      <c r="D13" s="28">
        <v>1</v>
      </c>
      <c r="E13" s="28">
        <v>3</v>
      </c>
      <c r="F13" s="28">
        <v>0</v>
      </c>
      <c r="G13" s="28">
        <v>0</v>
      </c>
      <c r="H13" s="28">
        <v>0</v>
      </c>
      <c r="I13" s="28">
        <v>0</v>
      </c>
      <c r="J13" s="28">
        <v>1</v>
      </c>
    </row>
    <row r="14" spans="1:10" ht="15" customHeight="1" x14ac:dyDescent="0.2">
      <c r="A14" s="15" t="s">
        <v>324</v>
      </c>
      <c r="B14" s="31">
        <f t="shared" si="1"/>
        <v>1</v>
      </c>
      <c r="C14" s="43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1</v>
      </c>
    </row>
    <row r="15" spans="1:10" ht="15" customHeight="1" x14ac:dyDescent="0.2">
      <c r="A15" s="9" t="s">
        <v>18</v>
      </c>
      <c r="B15" s="28">
        <f t="shared" si="1"/>
        <v>4</v>
      </c>
      <c r="C15" s="36">
        <v>2</v>
      </c>
      <c r="D15" s="28">
        <v>0</v>
      </c>
      <c r="E15" s="28">
        <v>1</v>
      </c>
      <c r="F15" s="28">
        <v>0</v>
      </c>
      <c r="G15" s="28">
        <v>0</v>
      </c>
      <c r="H15" s="28">
        <v>0</v>
      </c>
      <c r="I15" s="28">
        <v>0</v>
      </c>
      <c r="J15" s="28">
        <v>1</v>
      </c>
    </row>
    <row r="16" spans="1:10" ht="15" customHeight="1" x14ac:dyDescent="0.2">
      <c r="A16" s="15" t="s">
        <v>482</v>
      </c>
      <c r="B16" s="31">
        <f t="shared" si="1"/>
        <v>3</v>
      </c>
      <c r="C16" s="43">
        <v>2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1</v>
      </c>
      <c r="J16" s="31">
        <v>0</v>
      </c>
    </row>
    <row r="17" spans="1:10" ht="15" customHeight="1" x14ac:dyDescent="0.2">
      <c r="A17" s="9" t="s">
        <v>332</v>
      </c>
      <c r="B17" s="28">
        <f t="shared" si="1"/>
        <v>50</v>
      </c>
      <c r="C17" s="36">
        <v>14</v>
      </c>
      <c r="D17" s="28">
        <v>3</v>
      </c>
      <c r="E17" s="28">
        <v>14</v>
      </c>
      <c r="F17" s="28">
        <v>7</v>
      </c>
      <c r="G17" s="28">
        <v>0</v>
      </c>
      <c r="H17" s="28">
        <v>0</v>
      </c>
      <c r="I17" s="28">
        <v>10</v>
      </c>
      <c r="J17" s="28">
        <v>2</v>
      </c>
    </row>
    <row r="18" spans="1:10" ht="15" customHeight="1" x14ac:dyDescent="0.2">
      <c r="A18" s="15" t="s">
        <v>540</v>
      </c>
      <c r="B18" s="31">
        <f t="shared" si="1"/>
        <v>24</v>
      </c>
      <c r="C18" s="43">
        <v>7</v>
      </c>
      <c r="D18" s="31">
        <v>1</v>
      </c>
      <c r="E18" s="31">
        <v>7</v>
      </c>
      <c r="F18" s="31">
        <v>2</v>
      </c>
      <c r="G18" s="31">
        <v>0</v>
      </c>
      <c r="H18" s="31">
        <v>0</v>
      </c>
      <c r="I18" s="31">
        <v>6</v>
      </c>
      <c r="J18" s="31">
        <v>1</v>
      </c>
    </row>
    <row r="19" spans="1:10" ht="15" customHeight="1" x14ac:dyDescent="0.2">
      <c r="A19" s="9" t="s">
        <v>483</v>
      </c>
      <c r="B19" s="28">
        <f t="shared" si="1"/>
        <v>16</v>
      </c>
      <c r="C19" s="36">
        <v>4</v>
      </c>
      <c r="D19" s="28">
        <v>1</v>
      </c>
      <c r="E19" s="28">
        <v>6</v>
      </c>
      <c r="F19" s="28">
        <v>1</v>
      </c>
      <c r="G19" s="28">
        <v>0</v>
      </c>
      <c r="H19" s="28">
        <v>0</v>
      </c>
      <c r="I19" s="28">
        <v>3</v>
      </c>
      <c r="J19" s="28">
        <v>1</v>
      </c>
    </row>
    <row r="20" spans="1:10" ht="15" customHeight="1" x14ac:dyDescent="0.2">
      <c r="A20" s="15" t="s">
        <v>111</v>
      </c>
      <c r="B20" s="31">
        <f t="shared" si="1"/>
        <v>10</v>
      </c>
      <c r="C20" s="43">
        <v>1</v>
      </c>
      <c r="D20" s="31">
        <v>1</v>
      </c>
      <c r="E20" s="31">
        <v>3</v>
      </c>
      <c r="F20" s="31">
        <v>1</v>
      </c>
      <c r="G20" s="31">
        <v>0</v>
      </c>
      <c r="H20" s="31">
        <v>0</v>
      </c>
      <c r="I20" s="31">
        <v>3</v>
      </c>
      <c r="J20" s="31">
        <v>1</v>
      </c>
    </row>
    <row r="21" spans="1:10" ht="15" customHeight="1" x14ac:dyDescent="0.2">
      <c r="A21" s="9" t="s">
        <v>88</v>
      </c>
      <c r="B21" s="28">
        <f t="shared" si="1"/>
        <v>7</v>
      </c>
      <c r="C21" s="36">
        <v>2</v>
      </c>
      <c r="D21" s="28">
        <v>1</v>
      </c>
      <c r="E21" s="28">
        <v>2</v>
      </c>
      <c r="F21" s="28">
        <v>1</v>
      </c>
      <c r="G21" s="28">
        <v>0</v>
      </c>
      <c r="H21" s="28">
        <v>0</v>
      </c>
      <c r="I21" s="28">
        <v>1</v>
      </c>
      <c r="J21" s="28">
        <v>0</v>
      </c>
    </row>
    <row r="22" spans="1:10" ht="15" customHeight="1" x14ac:dyDescent="0.2">
      <c r="A22" s="51" t="s">
        <v>986</v>
      </c>
      <c r="B22" s="4"/>
      <c r="C22" s="4"/>
      <c r="D22" s="4"/>
      <c r="E22" s="4"/>
      <c r="F22" s="4"/>
      <c r="G22" s="4"/>
      <c r="H22" s="4"/>
      <c r="I22" s="4"/>
      <c r="J22" s="4"/>
    </row>
    <row r="23" spans="1:10" ht="15" customHeight="1" x14ac:dyDescent="0.2">
      <c r="A23" s="22" t="s">
        <v>686</v>
      </c>
      <c r="B23" s="4"/>
      <c r="C23" s="4"/>
      <c r="D23" s="4"/>
      <c r="E23" s="4"/>
      <c r="F23" s="4"/>
      <c r="G23" s="4"/>
      <c r="H23" s="4"/>
      <c r="I23" s="4"/>
      <c r="J23" s="4"/>
    </row>
  </sheetData>
  <mergeCells count="5">
    <mergeCell ref="C3:D3"/>
    <mergeCell ref="E3:E4"/>
    <mergeCell ref="F3:F4"/>
    <mergeCell ref="G3:G4"/>
    <mergeCell ref="H3:J3"/>
  </mergeCells>
  <pageMargins left="0.39370078740157477" right="0.39370078740157477" top="0.59055118110236215" bottom="0.59055118110236215" header="0" footer="0"/>
  <pageSetup paperSize="9" scale="84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7">
    <pageSetUpPr fitToPage="1"/>
  </sheetPr>
  <dimension ref="A1:L33"/>
  <sheetViews>
    <sheetView zoomScaleNormal="100" workbookViewId="0"/>
  </sheetViews>
  <sheetFormatPr baseColWidth="10" defaultColWidth="11.42578125" defaultRowHeight="12.75" x14ac:dyDescent="0.2"/>
  <cols>
    <col min="1" max="1" width="51.28515625" style="6" customWidth="1"/>
    <col min="2" max="6" width="10.42578125" style="6" customWidth="1"/>
    <col min="7" max="7" width="10.7109375" style="6" bestFit="1" customWidth="1"/>
    <col min="8" max="8" width="10.28515625" style="6" customWidth="1"/>
    <col min="9" max="9" width="12.28515625" style="6" bestFit="1" customWidth="1"/>
    <col min="10" max="16384" width="11.42578125" style="6"/>
  </cols>
  <sheetData>
    <row r="1" spans="1:12" ht="15.75" customHeight="1" x14ac:dyDescent="0.2">
      <c r="A1" s="7" t="s">
        <v>1124</v>
      </c>
      <c r="B1" s="4"/>
    </row>
    <row r="2" spans="1:12" x14ac:dyDescent="0.2">
      <c r="A2" s="100"/>
      <c r="B2" s="4"/>
    </row>
    <row r="3" spans="1:12" ht="20.45" customHeight="1" x14ac:dyDescent="0.2">
      <c r="A3" s="30"/>
      <c r="B3" s="105"/>
      <c r="C3" s="39"/>
      <c r="D3" s="266" t="s">
        <v>124</v>
      </c>
      <c r="E3" s="263"/>
      <c r="F3" s="263"/>
      <c r="G3" s="263"/>
      <c r="H3" s="258"/>
      <c r="I3" s="269" t="s">
        <v>206</v>
      </c>
      <c r="J3" s="265"/>
      <c r="K3" s="265"/>
      <c r="L3" s="265"/>
    </row>
    <row r="4" spans="1:12" ht="25.5" x14ac:dyDescent="0.2">
      <c r="A4" s="63"/>
      <c r="B4" s="260" t="s">
        <v>141</v>
      </c>
      <c r="C4" s="259" t="s">
        <v>658</v>
      </c>
      <c r="D4" s="133" t="s">
        <v>463</v>
      </c>
      <c r="E4" s="259" t="s">
        <v>139</v>
      </c>
      <c r="F4" s="259" t="s">
        <v>138</v>
      </c>
      <c r="G4" s="259" t="s">
        <v>722</v>
      </c>
      <c r="H4" s="259" t="s">
        <v>203</v>
      </c>
      <c r="I4" s="137" t="s">
        <v>425</v>
      </c>
      <c r="J4" s="259" t="s">
        <v>424</v>
      </c>
      <c r="K4" s="259" t="s">
        <v>207</v>
      </c>
      <c r="L4" s="259" t="s">
        <v>203</v>
      </c>
    </row>
    <row r="5" spans="1:12" ht="15" customHeight="1" x14ac:dyDescent="0.2">
      <c r="A5" s="6" t="s">
        <v>274</v>
      </c>
      <c r="B5" s="6">
        <v>4</v>
      </c>
      <c r="C5" s="6">
        <v>0</v>
      </c>
      <c r="D5" s="6">
        <v>4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</row>
    <row r="6" spans="1:12" ht="15" customHeight="1" x14ac:dyDescent="0.2">
      <c r="A6" s="109" t="s">
        <v>733</v>
      </c>
      <c r="B6" s="109">
        <v>54</v>
      </c>
      <c r="C6" s="109">
        <v>0</v>
      </c>
      <c r="D6" s="109">
        <v>15</v>
      </c>
      <c r="E6" s="109">
        <v>13</v>
      </c>
      <c r="F6" s="109">
        <v>16</v>
      </c>
      <c r="G6" s="109">
        <v>1</v>
      </c>
      <c r="H6" s="109">
        <v>0</v>
      </c>
      <c r="I6" s="109">
        <v>1</v>
      </c>
      <c r="J6" s="109">
        <v>8</v>
      </c>
      <c r="K6" s="109">
        <v>0</v>
      </c>
      <c r="L6" s="109">
        <v>0</v>
      </c>
    </row>
    <row r="7" spans="1:12" ht="15" customHeight="1" x14ac:dyDescent="0.2">
      <c r="A7" s="6" t="s">
        <v>336</v>
      </c>
      <c r="B7" s="6">
        <v>25</v>
      </c>
      <c r="C7" s="6">
        <v>0</v>
      </c>
      <c r="D7" s="6">
        <v>13</v>
      </c>
      <c r="E7" s="6">
        <v>6</v>
      </c>
      <c r="F7" s="6">
        <v>0</v>
      </c>
      <c r="G7" s="6">
        <v>0</v>
      </c>
      <c r="H7" s="6">
        <v>0</v>
      </c>
      <c r="I7" s="6">
        <v>0</v>
      </c>
      <c r="J7" s="6">
        <v>6</v>
      </c>
      <c r="K7" s="6">
        <v>0</v>
      </c>
      <c r="L7" s="6">
        <v>0</v>
      </c>
    </row>
    <row r="8" spans="1:12" ht="15" customHeight="1" x14ac:dyDescent="0.2">
      <c r="A8" s="109" t="s">
        <v>729</v>
      </c>
      <c r="B8" s="109">
        <v>82</v>
      </c>
      <c r="C8" s="109">
        <v>0</v>
      </c>
      <c r="D8" s="109">
        <v>16</v>
      </c>
      <c r="E8" s="109">
        <v>33</v>
      </c>
      <c r="F8" s="109">
        <v>0</v>
      </c>
      <c r="G8" s="109">
        <v>10</v>
      </c>
      <c r="H8" s="109">
        <v>0</v>
      </c>
      <c r="I8" s="109">
        <v>0</v>
      </c>
      <c r="J8" s="109">
        <v>23</v>
      </c>
      <c r="K8" s="109">
        <v>0</v>
      </c>
      <c r="L8" s="109">
        <v>0</v>
      </c>
    </row>
    <row r="9" spans="1:12" ht="15" customHeight="1" x14ac:dyDescent="0.2">
      <c r="A9" s="6" t="s">
        <v>721</v>
      </c>
      <c r="B9" s="6">
        <v>13</v>
      </c>
      <c r="C9" s="6">
        <v>0</v>
      </c>
      <c r="D9" s="6">
        <v>6</v>
      </c>
      <c r="E9" s="6">
        <v>0</v>
      </c>
      <c r="F9" s="6">
        <v>0</v>
      </c>
      <c r="G9" s="6">
        <v>7</v>
      </c>
      <c r="H9" s="6">
        <v>0</v>
      </c>
      <c r="I9" s="6">
        <v>0</v>
      </c>
      <c r="J9" s="6">
        <v>0</v>
      </c>
      <c r="K9" s="6">
        <v>0</v>
      </c>
      <c r="L9" s="6">
        <v>0</v>
      </c>
    </row>
    <row r="10" spans="1:12" ht="15" customHeight="1" x14ac:dyDescent="0.2">
      <c r="A10" s="109" t="s">
        <v>237</v>
      </c>
      <c r="B10" s="109">
        <v>14</v>
      </c>
      <c r="C10" s="109">
        <v>0</v>
      </c>
      <c r="D10" s="109">
        <v>3</v>
      </c>
      <c r="E10" s="109">
        <v>5</v>
      </c>
      <c r="F10" s="109">
        <v>4</v>
      </c>
      <c r="G10" s="109">
        <v>0</v>
      </c>
      <c r="H10" s="109">
        <v>0</v>
      </c>
      <c r="I10" s="109">
        <v>1</v>
      </c>
      <c r="J10" s="109">
        <v>1</v>
      </c>
      <c r="K10" s="109">
        <v>0</v>
      </c>
      <c r="L10" s="109">
        <v>0</v>
      </c>
    </row>
    <row r="11" spans="1:12" ht="15" customHeight="1" x14ac:dyDescent="0.2">
      <c r="A11" s="6" t="s">
        <v>718</v>
      </c>
      <c r="B11" s="6">
        <v>72</v>
      </c>
      <c r="C11" s="6">
        <v>0</v>
      </c>
      <c r="D11" s="6">
        <v>34</v>
      </c>
      <c r="E11" s="6">
        <v>9</v>
      </c>
      <c r="F11" s="6">
        <v>16</v>
      </c>
      <c r="G11" s="6">
        <v>0</v>
      </c>
      <c r="H11" s="6">
        <v>0</v>
      </c>
      <c r="I11" s="6">
        <v>6</v>
      </c>
      <c r="J11" s="6">
        <v>6</v>
      </c>
      <c r="K11" s="6">
        <v>0</v>
      </c>
      <c r="L11" s="6">
        <v>1</v>
      </c>
    </row>
    <row r="12" spans="1:12" ht="15" customHeight="1" x14ac:dyDescent="0.2">
      <c r="A12" s="109" t="s">
        <v>719</v>
      </c>
      <c r="B12" s="109">
        <v>25</v>
      </c>
      <c r="C12" s="109">
        <v>0</v>
      </c>
      <c r="D12" s="109">
        <v>12</v>
      </c>
      <c r="E12" s="109">
        <v>4</v>
      </c>
      <c r="F12" s="109">
        <v>1</v>
      </c>
      <c r="G12" s="109">
        <v>0</v>
      </c>
      <c r="H12" s="109">
        <v>0</v>
      </c>
      <c r="I12" s="109">
        <v>5</v>
      </c>
      <c r="J12" s="109">
        <v>3</v>
      </c>
      <c r="K12" s="109">
        <v>0</v>
      </c>
      <c r="L12" s="109">
        <v>0</v>
      </c>
    </row>
    <row r="13" spans="1:12" ht="15" customHeight="1" x14ac:dyDescent="0.2">
      <c r="A13" s="6" t="s">
        <v>866</v>
      </c>
      <c r="B13" s="6">
        <v>237</v>
      </c>
      <c r="C13" s="6">
        <v>3</v>
      </c>
      <c r="D13" s="6">
        <v>30</v>
      </c>
      <c r="E13" s="6">
        <v>47</v>
      </c>
      <c r="F13" s="6">
        <v>24</v>
      </c>
      <c r="G13" s="6">
        <v>58</v>
      </c>
      <c r="H13" s="6">
        <v>0</v>
      </c>
      <c r="I13" s="6">
        <v>7</v>
      </c>
      <c r="J13" s="6">
        <v>48</v>
      </c>
      <c r="K13" s="6">
        <v>3</v>
      </c>
      <c r="L13" s="6">
        <v>17</v>
      </c>
    </row>
    <row r="14" spans="1:12" ht="15" customHeight="1" x14ac:dyDescent="0.2">
      <c r="A14" s="109" t="s">
        <v>720</v>
      </c>
      <c r="B14" s="109">
        <v>23</v>
      </c>
      <c r="C14" s="109">
        <v>0</v>
      </c>
      <c r="D14" s="109">
        <v>5</v>
      </c>
      <c r="E14" s="109">
        <v>0</v>
      </c>
      <c r="F14" s="109">
        <v>5</v>
      </c>
      <c r="G14" s="109">
        <v>7</v>
      </c>
      <c r="H14" s="109">
        <v>0</v>
      </c>
      <c r="I14" s="109">
        <v>0</v>
      </c>
      <c r="J14" s="109">
        <v>6</v>
      </c>
      <c r="K14" s="109">
        <v>0</v>
      </c>
      <c r="L14" s="109">
        <v>0</v>
      </c>
    </row>
    <row r="15" spans="1:12" ht="15" customHeight="1" x14ac:dyDescent="0.2">
      <c r="A15" s="6" t="s">
        <v>723</v>
      </c>
      <c r="B15" s="6">
        <v>67</v>
      </c>
      <c r="C15" s="6">
        <v>0</v>
      </c>
      <c r="D15" s="6">
        <v>19</v>
      </c>
      <c r="E15" s="6">
        <v>27</v>
      </c>
      <c r="F15" s="6">
        <v>21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</row>
    <row r="16" spans="1:12" ht="15" customHeight="1" x14ac:dyDescent="0.2">
      <c r="A16" s="109" t="s">
        <v>730</v>
      </c>
      <c r="B16" s="109">
        <v>53</v>
      </c>
      <c r="C16" s="109">
        <v>0</v>
      </c>
      <c r="D16" s="109">
        <v>3</v>
      </c>
      <c r="E16" s="109">
        <v>3</v>
      </c>
      <c r="F16" s="109">
        <v>0</v>
      </c>
      <c r="G16" s="109">
        <v>0</v>
      </c>
      <c r="H16" s="109">
        <v>0</v>
      </c>
      <c r="I16" s="109">
        <v>0</v>
      </c>
      <c r="J16" s="109">
        <v>47</v>
      </c>
      <c r="K16" s="109">
        <v>0</v>
      </c>
      <c r="L16" s="109">
        <v>0</v>
      </c>
    </row>
    <row r="17" spans="1:12" ht="15" customHeight="1" x14ac:dyDescent="0.2">
      <c r="A17" s="6" t="s">
        <v>335</v>
      </c>
      <c r="B17" s="6">
        <v>10</v>
      </c>
      <c r="C17" s="6">
        <v>0</v>
      </c>
      <c r="D17" s="6">
        <v>4</v>
      </c>
      <c r="E17" s="6">
        <v>3</v>
      </c>
      <c r="F17" s="6">
        <v>0</v>
      </c>
      <c r="G17" s="6">
        <v>0</v>
      </c>
      <c r="H17" s="6">
        <v>0</v>
      </c>
      <c r="I17" s="6">
        <v>0</v>
      </c>
      <c r="J17" s="6">
        <v>3</v>
      </c>
      <c r="K17" s="6">
        <v>0</v>
      </c>
      <c r="L17" s="6">
        <v>0</v>
      </c>
    </row>
    <row r="18" spans="1:12" ht="15" customHeight="1" x14ac:dyDescent="0.2">
      <c r="A18" s="109" t="s">
        <v>275</v>
      </c>
      <c r="B18" s="109">
        <v>20</v>
      </c>
      <c r="C18" s="109">
        <v>0</v>
      </c>
      <c r="D18" s="109">
        <v>0</v>
      </c>
      <c r="E18" s="109">
        <v>14</v>
      </c>
      <c r="F18" s="109">
        <v>0</v>
      </c>
      <c r="G18" s="109">
        <v>0</v>
      </c>
      <c r="H18" s="109">
        <v>0</v>
      </c>
      <c r="I18" s="109">
        <v>0</v>
      </c>
      <c r="J18" s="109">
        <v>3</v>
      </c>
      <c r="K18" s="109">
        <v>0</v>
      </c>
      <c r="L18" s="109">
        <v>3</v>
      </c>
    </row>
    <row r="19" spans="1:12" ht="15" customHeight="1" x14ac:dyDescent="0.2">
      <c r="A19" s="6" t="s">
        <v>732</v>
      </c>
      <c r="B19" s="6">
        <v>727</v>
      </c>
      <c r="C19" s="6">
        <v>1</v>
      </c>
      <c r="D19" s="6">
        <v>112</v>
      </c>
      <c r="E19" s="6">
        <v>200</v>
      </c>
      <c r="F19" s="6">
        <v>70</v>
      </c>
      <c r="G19" s="6">
        <v>74</v>
      </c>
      <c r="H19" s="6">
        <v>0</v>
      </c>
      <c r="I19" s="6">
        <v>13</v>
      </c>
      <c r="J19" s="6">
        <v>222</v>
      </c>
      <c r="K19" s="6">
        <v>6</v>
      </c>
      <c r="L19" s="6">
        <v>29</v>
      </c>
    </row>
    <row r="20" spans="1:12" ht="15" customHeight="1" x14ac:dyDescent="0.2">
      <c r="A20" s="109" t="s">
        <v>731</v>
      </c>
      <c r="B20" s="109">
        <v>190</v>
      </c>
      <c r="C20" s="109">
        <v>1</v>
      </c>
      <c r="D20" s="109">
        <v>0</v>
      </c>
      <c r="E20" s="109">
        <v>0</v>
      </c>
      <c r="F20" s="109">
        <v>0</v>
      </c>
      <c r="G20" s="109">
        <v>37</v>
      </c>
      <c r="H20" s="109">
        <v>132</v>
      </c>
      <c r="I20" s="109">
        <v>3</v>
      </c>
      <c r="J20" s="109">
        <v>4</v>
      </c>
      <c r="K20" s="109">
        <v>0</v>
      </c>
      <c r="L20" s="109">
        <v>13</v>
      </c>
    </row>
    <row r="21" spans="1:12" ht="15" customHeight="1" x14ac:dyDescent="0.2">
      <c r="A21" s="6" t="s">
        <v>740</v>
      </c>
      <c r="B21" s="6">
        <v>39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39</v>
      </c>
      <c r="I21" s="6">
        <v>0</v>
      </c>
      <c r="J21" s="6">
        <v>0</v>
      </c>
      <c r="K21" s="6">
        <v>0</v>
      </c>
      <c r="L21" s="6">
        <v>0</v>
      </c>
    </row>
    <row r="22" spans="1:12" ht="15" customHeight="1" x14ac:dyDescent="0.2">
      <c r="A22" s="109" t="s">
        <v>739</v>
      </c>
      <c r="B22" s="109">
        <v>13</v>
      </c>
      <c r="C22" s="109">
        <v>0</v>
      </c>
      <c r="D22" s="109">
        <v>0</v>
      </c>
      <c r="E22" s="109">
        <v>0</v>
      </c>
      <c r="F22" s="109">
        <v>0</v>
      </c>
      <c r="G22" s="109">
        <v>0</v>
      </c>
      <c r="H22" s="109">
        <v>13</v>
      </c>
      <c r="I22" s="109">
        <v>0</v>
      </c>
      <c r="J22" s="109">
        <v>0</v>
      </c>
      <c r="K22" s="109">
        <v>0</v>
      </c>
      <c r="L22" s="109">
        <v>0</v>
      </c>
    </row>
    <row r="23" spans="1:12" ht="15" customHeight="1" x14ac:dyDescent="0.2">
      <c r="A23" s="6" t="s">
        <v>737</v>
      </c>
      <c r="B23" s="6">
        <v>14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14</v>
      </c>
      <c r="I23" s="6">
        <v>0</v>
      </c>
      <c r="J23" s="6">
        <v>0</v>
      </c>
      <c r="K23" s="6">
        <v>0</v>
      </c>
      <c r="L23" s="6">
        <v>0</v>
      </c>
    </row>
    <row r="24" spans="1:12" ht="15" customHeight="1" x14ac:dyDescent="0.2">
      <c r="A24" s="109" t="s">
        <v>987</v>
      </c>
      <c r="B24" s="109">
        <v>182</v>
      </c>
      <c r="C24" s="109">
        <v>0</v>
      </c>
      <c r="D24" s="109">
        <v>0</v>
      </c>
      <c r="E24" s="109">
        <v>0</v>
      </c>
      <c r="F24" s="109">
        <v>0</v>
      </c>
      <c r="G24" s="109">
        <v>10</v>
      </c>
      <c r="H24" s="109">
        <v>159</v>
      </c>
      <c r="I24" s="109">
        <v>0</v>
      </c>
      <c r="J24" s="109">
        <v>0</v>
      </c>
      <c r="K24" s="109">
        <v>0</v>
      </c>
      <c r="L24" s="109">
        <v>13</v>
      </c>
    </row>
    <row r="25" spans="1:12" ht="15" customHeight="1" x14ac:dyDescent="0.2">
      <c r="A25" s="6" t="s">
        <v>734</v>
      </c>
      <c r="B25" s="6">
        <v>36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36</v>
      </c>
      <c r="I25" s="6">
        <v>0</v>
      </c>
      <c r="J25" s="6">
        <v>0</v>
      </c>
      <c r="K25" s="6">
        <v>0</v>
      </c>
      <c r="L25" s="6">
        <v>0</v>
      </c>
    </row>
    <row r="26" spans="1:12" ht="15" customHeight="1" x14ac:dyDescent="0.2">
      <c r="A26" s="109" t="s">
        <v>735</v>
      </c>
      <c r="B26" s="109">
        <v>40</v>
      </c>
      <c r="C26" s="109">
        <v>0</v>
      </c>
      <c r="D26" s="109">
        <v>0</v>
      </c>
      <c r="E26" s="109">
        <v>0</v>
      </c>
      <c r="F26" s="109">
        <v>0</v>
      </c>
      <c r="G26" s="109">
        <v>0</v>
      </c>
      <c r="H26" s="109">
        <v>40</v>
      </c>
      <c r="I26" s="109">
        <v>0</v>
      </c>
      <c r="J26" s="109">
        <v>0</v>
      </c>
      <c r="K26" s="109">
        <v>0</v>
      </c>
      <c r="L26" s="109">
        <v>0</v>
      </c>
    </row>
    <row r="27" spans="1:12" ht="15" customHeight="1" x14ac:dyDescent="0.2">
      <c r="A27" s="6" t="s">
        <v>736</v>
      </c>
      <c r="B27" s="6">
        <v>23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23</v>
      </c>
      <c r="I27" s="6">
        <v>0</v>
      </c>
      <c r="J27" s="6">
        <v>0</v>
      </c>
      <c r="K27" s="6">
        <v>0</v>
      </c>
      <c r="L27" s="6">
        <v>0</v>
      </c>
    </row>
    <row r="28" spans="1:12" ht="15" customHeight="1" x14ac:dyDescent="0.2">
      <c r="A28" s="109" t="s">
        <v>988</v>
      </c>
      <c r="B28" s="109">
        <v>18</v>
      </c>
      <c r="C28" s="109">
        <v>0</v>
      </c>
      <c r="D28" s="109">
        <v>0</v>
      </c>
      <c r="E28" s="109">
        <v>0</v>
      </c>
      <c r="F28" s="109">
        <v>0</v>
      </c>
      <c r="G28" s="109">
        <v>0</v>
      </c>
      <c r="H28" s="109">
        <v>18</v>
      </c>
      <c r="I28" s="109">
        <v>0</v>
      </c>
      <c r="J28" s="109">
        <v>0</v>
      </c>
      <c r="K28" s="109">
        <v>0</v>
      </c>
      <c r="L28" s="109">
        <v>0</v>
      </c>
    </row>
    <row r="29" spans="1:12" ht="15" customHeight="1" x14ac:dyDescent="0.2">
      <c r="A29" s="6" t="s">
        <v>750</v>
      </c>
      <c r="B29" s="6">
        <v>23</v>
      </c>
      <c r="C29" s="6">
        <v>0</v>
      </c>
      <c r="D29" s="6">
        <v>1</v>
      </c>
      <c r="E29" s="6">
        <v>0</v>
      </c>
      <c r="F29" s="6">
        <v>0</v>
      </c>
      <c r="G29" s="6">
        <v>0</v>
      </c>
      <c r="H29" s="6">
        <v>12</v>
      </c>
      <c r="I29" s="6">
        <v>10</v>
      </c>
      <c r="J29" s="6">
        <v>0</v>
      </c>
      <c r="K29" s="6">
        <v>0</v>
      </c>
      <c r="L29" s="6">
        <v>0</v>
      </c>
    </row>
    <row r="30" spans="1:12" ht="15" customHeight="1" x14ac:dyDescent="0.2">
      <c r="A30" s="109" t="s">
        <v>989</v>
      </c>
      <c r="B30" s="109">
        <v>14</v>
      </c>
      <c r="C30" s="109">
        <v>0</v>
      </c>
      <c r="D30" s="109">
        <v>0</v>
      </c>
      <c r="E30" s="109">
        <v>0</v>
      </c>
      <c r="F30" s="109">
        <v>0</v>
      </c>
      <c r="G30" s="109">
        <v>0</v>
      </c>
      <c r="H30" s="109">
        <v>14</v>
      </c>
      <c r="I30" s="109">
        <v>0</v>
      </c>
      <c r="J30" s="109">
        <v>0</v>
      </c>
      <c r="K30" s="109">
        <v>0</v>
      </c>
      <c r="L30" s="109">
        <v>0</v>
      </c>
    </row>
    <row r="31" spans="1:12" ht="15" customHeight="1" x14ac:dyDescent="0.2">
      <c r="A31" s="6" t="s">
        <v>738</v>
      </c>
      <c r="B31" s="6">
        <v>7</v>
      </c>
      <c r="C31" s="6">
        <v>4</v>
      </c>
      <c r="D31" s="6">
        <v>0</v>
      </c>
      <c r="E31" s="6">
        <v>0</v>
      </c>
      <c r="F31" s="6">
        <v>0</v>
      </c>
      <c r="G31" s="6">
        <v>0</v>
      </c>
      <c r="H31" s="6">
        <v>3</v>
      </c>
      <c r="I31" s="6">
        <v>0</v>
      </c>
      <c r="J31" s="6">
        <v>0</v>
      </c>
      <c r="K31" s="6">
        <v>0</v>
      </c>
      <c r="L31" s="6">
        <v>0</v>
      </c>
    </row>
    <row r="32" spans="1:12" ht="15" x14ac:dyDescent="0.25">
      <c r="A32" s="51" t="s">
        <v>1147</v>
      </c>
      <c r="B32" s="257"/>
      <c r="C32" s="20"/>
      <c r="D32" s="20"/>
      <c r="E32" s="20"/>
      <c r="F32" s="20"/>
      <c r="G32" s="20"/>
      <c r="H32" s="20"/>
      <c r="I32" s="20"/>
      <c r="J32" s="20"/>
      <c r="L32" s="20"/>
    </row>
    <row r="33" spans="1:12" ht="15" x14ac:dyDescent="0.25">
      <c r="A33" s="22" t="s">
        <v>685</v>
      </c>
      <c r="B33" s="257"/>
      <c r="C33" s="20"/>
      <c r="D33" s="20"/>
      <c r="E33" s="20"/>
      <c r="F33" s="20"/>
      <c r="G33" s="20"/>
      <c r="H33" s="20"/>
      <c r="I33" s="20"/>
      <c r="J33" s="20"/>
      <c r="L33" s="20"/>
    </row>
  </sheetData>
  <mergeCells count="2">
    <mergeCell ref="D3:G3"/>
    <mergeCell ref="I3:L3"/>
  </mergeCells>
  <phoneticPr fontId="0" type="noConversion"/>
  <pageMargins left="0.39370078740157477" right="0.39370078740157477" top="0.59055118110236215" bottom="0.59055118110236215" header="0" footer="0"/>
  <pageSetup paperSize="9" scale="57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>
    <pageSetUpPr fitToPage="1"/>
  </sheetPr>
  <dimension ref="A1:H45"/>
  <sheetViews>
    <sheetView zoomScaleNormal="100" workbookViewId="0"/>
  </sheetViews>
  <sheetFormatPr baseColWidth="10" defaultColWidth="11.42578125" defaultRowHeight="12.75" x14ac:dyDescent="0.2"/>
  <cols>
    <col min="1" max="1" width="39.85546875" style="28" bestFit="1" customWidth="1"/>
    <col min="2" max="2" width="11.85546875" style="36" customWidth="1"/>
    <col min="3" max="3" width="9.7109375" style="36" customWidth="1"/>
    <col min="4" max="4" width="3.7109375" style="36" customWidth="1"/>
    <col min="5" max="5" width="34.28515625" style="28" customWidth="1"/>
    <col min="6" max="6" width="35.140625" style="28" customWidth="1"/>
    <col min="7" max="16384" width="11.42578125" style="28"/>
  </cols>
  <sheetData>
    <row r="1" spans="1:8" ht="15.75" customHeight="1" x14ac:dyDescent="0.2">
      <c r="A1" s="18" t="s">
        <v>1123</v>
      </c>
      <c r="B1" s="20"/>
      <c r="C1" s="20"/>
    </row>
    <row r="2" spans="1:8" ht="14.45" customHeight="1" x14ac:dyDescent="0.2"/>
    <row r="3" spans="1:8" ht="19.149999999999999" customHeight="1" x14ac:dyDescent="0.2">
      <c r="A3" s="205"/>
      <c r="B3" s="206" t="s">
        <v>397</v>
      </c>
      <c r="C3" s="207" t="s">
        <v>429</v>
      </c>
      <c r="D3" s="28"/>
      <c r="E3" s="205"/>
      <c r="F3" s="205"/>
      <c r="G3" s="206" t="s">
        <v>397</v>
      </c>
      <c r="H3" s="207" t="s">
        <v>429</v>
      </c>
    </row>
    <row r="4" spans="1:8" ht="14.45" customHeight="1" x14ac:dyDescent="0.2">
      <c r="A4" s="232" t="s">
        <v>397</v>
      </c>
      <c r="B4" s="233">
        <v>1432</v>
      </c>
      <c r="C4" s="234">
        <v>1</v>
      </c>
      <c r="D4" s="28"/>
      <c r="E4" s="232" t="s">
        <v>397</v>
      </c>
      <c r="F4" s="232" t="s">
        <v>397</v>
      </c>
      <c r="G4" s="233">
        <v>1432</v>
      </c>
      <c r="H4" s="234">
        <v>1</v>
      </c>
    </row>
    <row r="5" spans="1:8" ht="14.45" customHeight="1" x14ac:dyDescent="0.2">
      <c r="A5" s="235" t="s">
        <v>337</v>
      </c>
      <c r="B5" s="236"/>
      <c r="C5" s="237"/>
      <c r="D5" s="28"/>
      <c r="E5" s="235" t="s">
        <v>910</v>
      </c>
      <c r="F5" s="235" t="s">
        <v>911</v>
      </c>
      <c r="G5" s="144"/>
      <c r="H5" s="239"/>
    </row>
    <row r="6" spans="1:8" ht="14.45" customHeight="1" x14ac:dyDescent="0.2">
      <c r="A6" s="209" t="s">
        <v>113</v>
      </c>
      <c r="B6" s="210">
        <f>B4*1000/AVERAGE(800180,797665)</f>
        <v>1.7924141578188122</v>
      </c>
      <c r="C6" s="211"/>
      <c r="D6" s="28"/>
      <c r="E6" s="212" t="s">
        <v>255</v>
      </c>
      <c r="F6" s="212" t="s">
        <v>260</v>
      </c>
      <c r="G6" s="213">
        <v>298</v>
      </c>
      <c r="H6" s="214">
        <f>G6/1432</f>
        <v>0.20810055865921787</v>
      </c>
    </row>
    <row r="7" spans="1:8" ht="14.45" customHeight="1" x14ac:dyDescent="0.2">
      <c r="A7" s="9" t="s">
        <v>907</v>
      </c>
      <c r="B7" s="192">
        <f>B4*1000/AVERAGE(178207,176991)</f>
        <v>8.0631084634485557</v>
      </c>
      <c r="D7" s="28"/>
      <c r="E7" s="9" t="s">
        <v>256</v>
      </c>
      <c r="F7" s="9" t="s">
        <v>259</v>
      </c>
      <c r="G7" s="62">
        <v>683</v>
      </c>
      <c r="H7" s="215">
        <f>G7/1432</f>
        <v>0.47695530726256985</v>
      </c>
    </row>
    <row r="8" spans="1:8" ht="14.45" customHeight="1" x14ac:dyDescent="0.2">
      <c r="A8" s="209" t="s">
        <v>908</v>
      </c>
      <c r="B8" s="210">
        <f>B4*1000/AVERAGE(145800,144495)</f>
        <v>9.8658261423724145</v>
      </c>
      <c r="C8" s="211"/>
      <c r="D8" s="28"/>
      <c r="E8" s="212" t="s">
        <v>257</v>
      </c>
      <c r="F8" s="212" t="s">
        <v>258</v>
      </c>
      <c r="G8" s="213">
        <v>359</v>
      </c>
      <c r="H8" s="214">
        <f t="shared" ref="H8:H18" si="0">G8/1432</f>
        <v>0.25069832402234637</v>
      </c>
    </row>
    <row r="9" spans="1:8" ht="14.45" customHeight="1" x14ac:dyDescent="0.2">
      <c r="A9" s="235" t="s">
        <v>338</v>
      </c>
      <c r="B9" s="216"/>
      <c r="D9" s="28"/>
      <c r="E9" s="9" t="s">
        <v>50</v>
      </c>
      <c r="F9" s="9" t="s">
        <v>193</v>
      </c>
      <c r="G9" s="62">
        <v>56</v>
      </c>
      <c r="H9" s="215">
        <f t="shared" si="0"/>
        <v>3.9106145251396648E-2</v>
      </c>
    </row>
    <row r="10" spans="1:8" ht="14.45" customHeight="1" x14ac:dyDescent="0.2">
      <c r="A10" s="209" t="s">
        <v>840</v>
      </c>
      <c r="B10" s="217">
        <v>137</v>
      </c>
      <c r="C10" s="218">
        <f>B10/1432</f>
        <v>9.5670391061452517E-2</v>
      </c>
      <c r="D10" s="28"/>
      <c r="E10" s="212" t="s">
        <v>89</v>
      </c>
      <c r="F10" s="212" t="s">
        <v>280</v>
      </c>
      <c r="G10" s="213">
        <v>36</v>
      </c>
      <c r="H10" s="214">
        <f t="shared" si="0"/>
        <v>2.5139664804469275E-2</v>
      </c>
    </row>
    <row r="11" spans="1:8" ht="14.45" customHeight="1" x14ac:dyDescent="0.2">
      <c r="A11" s="9" t="s">
        <v>383</v>
      </c>
      <c r="B11" s="37">
        <v>318</v>
      </c>
      <c r="C11" s="219">
        <f>B11/1432</f>
        <v>0.22206703910614525</v>
      </c>
      <c r="D11" s="28"/>
      <c r="E11" s="235" t="s">
        <v>182</v>
      </c>
      <c r="F11" s="235" t="s">
        <v>344</v>
      </c>
      <c r="G11" s="62"/>
      <c r="H11" s="215"/>
    </row>
    <row r="12" spans="1:8" ht="14.45" customHeight="1" x14ac:dyDescent="0.2">
      <c r="A12" s="209" t="s">
        <v>384</v>
      </c>
      <c r="B12" s="217">
        <v>324</v>
      </c>
      <c r="C12" s="218">
        <f t="shared" ref="C12:C43" si="1">B12/1432</f>
        <v>0.22625698324022347</v>
      </c>
      <c r="D12" s="28"/>
      <c r="E12" s="212" t="s">
        <v>597</v>
      </c>
      <c r="F12" s="212" t="s">
        <v>597</v>
      </c>
      <c r="G12" s="220">
        <v>1394</v>
      </c>
      <c r="H12" s="214">
        <f t="shared" si="0"/>
        <v>0.97346368715083798</v>
      </c>
    </row>
    <row r="13" spans="1:8" ht="14.45" customHeight="1" x14ac:dyDescent="0.2">
      <c r="A13" s="9" t="s">
        <v>385</v>
      </c>
      <c r="B13" s="37">
        <v>285</v>
      </c>
      <c r="C13" s="219">
        <f t="shared" si="1"/>
        <v>0.19902234636871508</v>
      </c>
      <c r="D13" s="28"/>
      <c r="E13" s="9" t="s">
        <v>598</v>
      </c>
      <c r="F13" s="9" t="s">
        <v>598</v>
      </c>
      <c r="G13" s="62">
        <v>36</v>
      </c>
      <c r="H13" s="215">
        <f t="shared" si="0"/>
        <v>2.5139664804469275E-2</v>
      </c>
    </row>
    <row r="14" spans="1:8" ht="14.45" customHeight="1" x14ac:dyDescent="0.2">
      <c r="A14" s="209" t="s">
        <v>386</v>
      </c>
      <c r="B14" s="217">
        <v>241</v>
      </c>
      <c r="C14" s="218">
        <f t="shared" si="1"/>
        <v>0.16829608938547486</v>
      </c>
      <c r="D14" s="28"/>
      <c r="E14" s="212" t="s">
        <v>599</v>
      </c>
      <c r="F14" s="212" t="s">
        <v>599</v>
      </c>
      <c r="G14" s="213">
        <v>2</v>
      </c>
      <c r="H14" s="214">
        <f t="shared" si="0"/>
        <v>1.3966480446927375E-3</v>
      </c>
    </row>
    <row r="15" spans="1:8" ht="14.45" customHeight="1" x14ac:dyDescent="0.2">
      <c r="A15" s="9" t="s">
        <v>387</v>
      </c>
      <c r="B15" s="115">
        <v>116</v>
      </c>
      <c r="C15" s="219">
        <f t="shared" si="1"/>
        <v>8.1005586592178769E-2</v>
      </c>
      <c r="D15" s="28"/>
      <c r="E15" s="240" t="s">
        <v>588</v>
      </c>
      <c r="F15" s="240" t="s">
        <v>589</v>
      </c>
      <c r="G15" s="62"/>
      <c r="H15" s="215"/>
    </row>
    <row r="16" spans="1:8" ht="14.45" customHeight="1" x14ac:dyDescent="0.2">
      <c r="A16" s="209" t="s">
        <v>909</v>
      </c>
      <c r="B16" s="208">
        <v>11</v>
      </c>
      <c r="C16" s="218">
        <f t="shared" si="1"/>
        <v>7.6815642458100556E-3</v>
      </c>
      <c r="D16" s="28"/>
      <c r="E16" s="212" t="s">
        <v>590</v>
      </c>
      <c r="F16" s="212" t="s">
        <v>593</v>
      </c>
      <c r="G16" s="213">
        <v>915</v>
      </c>
      <c r="H16" s="214">
        <f t="shared" si="0"/>
        <v>0.63896648044692739</v>
      </c>
    </row>
    <row r="17" spans="1:8" ht="14.45" customHeight="1" x14ac:dyDescent="0.2">
      <c r="A17" s="238" t="s">
        <v>339</v>
      </c>
      <c r="B17" s="115"/>
      <c r="C17" s="219"/>
      <c r="D17" s="28"/>
      <c r="E17" s="9" t="s">
        <v>591</v>
      </c>
      <c r="F17" s="9" t="s">
        <v>592</v>
      </c>
      <c r="G17" s="62">
        <v>514</v>
      </c>
      <c r="H17" s="215">
        <f t="shared" si="0"/>
        <v>0.35893854748603354</v>
      </c>
    </row>
    <row r="18" spans="1:8" ht="14.45" customHeight="1" x14ac:dyDescent="0.2">
      <c r="A18" s="209" t="s">
        <v>240</v>
      </c>
      <c r="B18" s="208">
        <v>829</v>
      </c>
      <c r="C18" s="218">
        <f t="shared" si="1"/>
        <v>0.5789106145251397</v>
      </c>
      <c r="D18" s="28"/>
      <c r="E18" s="209" t="s">
        <v>89</v>
      </c>
      <c r="F18" s="209" t="s">
        <v>280</v>
      </c>
      <c r="G18" s="213">
        <v>3</v>
      </c>
      <c r="H18" s="214">
        <f t="shared" si="0"/>
        <v>2.0949720670391061E-3</v>
      </c>
    </row>
    <row r="19" spans="1:8" ht="14.45" customHeight="1" x14ac:dyDescent="0.2">
      <c r="A19" s="9" t="s">
        <v>239</v>
      </c>
      <c r="B19" s="115">
        <v>603</v>
      </c>
      <c r="C19" s="219">
        <f t="shared" si="1"/>
        <v>0.42108938547486036</v>
      </c>
      <c r="D19" s="28"/>
      <c r="E19" s="240" t="s">
        <v>991</v>
      </c>
      <c r="F19" s="240" t="s">
        <v>992</v>
      </c>
      <c r="G19" s="62"/>
      <c r="H19" s="215"/>
    </row>
    <row r="20" spans="1:8" ht="14.45" customHeight="1" x14ac:dyDescent="0.2">
      <c r="A20" s="232" t="s">
        <v>990</v>
      </c>
      <c r="B20" s="208"/>
      <c r="C20" s="218"/>
      <c r="D20" s="28"/>
      <c r="E20" s="209" t="s">
        <v>820</v>
      </c>
      <c r="F20" s="209" t="s">
        <v>822</v>
      </c>
      <c r="G20" s="213">
        <v>68</v>
      </c>
      <c r="H20" s="214">
        <v>4.7486033519553071E-2</v>
      </c>
    </row>
    <row r="21" spans="1:8" ht="14.45" customHeight="1" x14ac:dyDescent="0.2">
      <c r="A21" s="9" t="s">
        <v>340</v>
      </c>
      <c r="B21" s="115">
        <v>9</v>
      </c>
      <c r="C21" s="219">
        <f t="shared" si="1"/>
        <v>6.2849162011173187E-3</v>
      </c>
      <c r="D21" s="28"/>
      <c r="E21" s="221" t="s">
        <v>821</v>
      </c>
      <c r="F21" s="9" t="s">
        <v>823</v>
      </c>
      <c r="G21" s="62">
        <v>785</v>
      </c>
      <c r="H21" s="215">
        <v>0.54818435754189943</v>
      </c>
    </row>
    <row r="22" spans="1:8" ht="14.45" customHeight="1" x14ac:dyDescent="0.2">
      <c r="A22" s="209" t="s">
        <v>341</v>
      </c>
      <c r="B22" s="208">
        <v>90</v>
      </c>
      <c r="C22" s="218">
        <f t="shared" si="1"/>
        <v>6.2849162011173187E-2</v>
      </c>
      <c r="D22" s="28"/>
      <c r="E22" s="212" t="s">
        <v>241</v>
      </c>
      <c r="F22" s="212" t="s">
        <v>191</v>
      </c>
      <c r="G22" s="213">
        <v>227</v>
      </c>
      <c r="H22" s="214">
        <v>0.15851955307262569</v>
      </c>
    </row>
    <row r="23" spans="1:8" ht="14.45" customHeight="1" x14ac:dyDescent="0.2">
      <c r="A23" s="9" t="s">
        <v>815</v>
      </c>
      <c r="B23" s="115">
        <v>402</v>
      </c>
      <c r="C23" s="219">
        <f t="shared" si="1"/>
        <v>0.28072625698324022</v>
      </c>
      <c r="D23" s="28"/>
      <c r="E23" s="221" t="s">
        <v>53</v>
      </c>
      <c r="F23" s="9" t="s">
        <v>52</v>
      </c>
      <c r="G23" s="28">
        <v>5</v>
      </c>
      <c r="H23" s="215">
        <v>3.4916201117318434E-3</v>
      </c>
    </row>
    <row r="24" spans="1:8" ht="14.45" customHeight="1" x14ac:dyDescent="0.2">
      <c r="A24" s="209" t="s">
        <v>816</v>
      </c>
      <c r="B24" s="208">
        <v>495</v>
      </c>
      <c r="C24" s="218">
        <f t="shared" si="1"/>
        <v>0.34567039106145253</v>
      </c>
      <c r="D24" s="28"/>
      <c r="E24" s="209" t="s">
        <v>163</v>
      </c>
      <c r="F24" s="209" t="s">
        <v>192</v>
      </c>
      <c r="G24" s="213">
        <v>196</v>
      </c>
      <c r="H24" s="214">
        <v>0.13687150837988826</v>
      </c>
    </row>
    <row r="25" spans="1:8" ht="14.45" customHeight="1" x14ac:dyDescent="0.2">
      <c r="A25" s="9" t="s">
        <v>817</v>
      </c>
      <c r="B25" s="115">
        <v>412</v>
      </c>
      <c r="C25" s="219">
        <f t="shared" si="1"/>
        <v>0.28770949720670391</v>
      </c>
      <c r="D25" s="28"/>
      <c r="E25" s="9" t="s">
        <v>818</v>
      </c>
      <c r="F25" s="9" t="s">
        <v>819</v>
      </c>
      <c r="G25" s="62">
        <v>103</v>
      </c>
      <c r="H25" s="215">
        <v>7.1927374301675978E-2</v>
      </c>
    </row>
    <row r="26" spans="1:8" ht="14.45" customHeight="1" x14ac:dyDescent="0.2">
      <c r="A26" s="209" t="s">
        <v>280</v>
      </c>
      <c r="B26" s="208">
        <v>24</v>
      </c>
      <c r="C26" s="218">
        <f t="shared" si="1"/>
        <v>1.6759776536312849E-2</v>
      </c>
      <c r="D26" s="28"/>
      <c r="E26" s="212" t="s">
        <v>50</v>
      </c>
      <c r="F26" s="212" t="s">
        <v>193</v>
      </c>
      <c r="G26" s="213">
        <v>12</v>
      </c>
      <c r="H26" s="214">
        <v>8.3798882681564244E-3</v>
      </c>
    </row>
    <row r="27" spans="1:8" ht="14.45" customHeight="1" x14ac:dyDescent="0.2">
      <c r="A27" s="238" t="s">
        <v>1039</v>
      </c>
      <c r="B27" s="115"/>
      <c r="C27" s="219"/>
      <c r="D27" s="28"/>
      <c r="E27" s="9" t="s">
        <v>89</v>
      </c>
      <c r="F27" s="9" t="s">
        <v>280</v>
      </c>
      <c r="G27" s="62">
        <v>36</v>
      </c>
      <c r="H27" s="215">
        <v>2.5139664804469275E-2</v>
      </c>
    </row>
    <row r="28" spans="1:8" ht="14.45" customHeight="1" x14ac:dyDescent="0.2">
      <c r="A28" s="209" t="s">
        <v>342</v>
      </c>
      <c r="B28" s="213">
        <v>752</v>
      </c>
      <c r="C28" s="214">
        <f>B28/1432</f>
        <v>0.52513966480446927</v>
      </c>
      <c r="D28" s="28"/>
      <c r="E28" s="241" t="s">
        <v>912</v>
      </c>
      <c r="F28" s="241" t="s">
        <v>913</v>
      </c>
      <c r="G28" s="213"/>
      <c r="H28" s="214"/>
    </row>
    <row r="29" spans="1:8" ht="14.45" customHeight="1" x14ac:dyDescent="0.2">
      <c r="A29" s="9" t="s">
        <v>343</v>
      </c>
      <c r="B29" s="62">
        <v>336</v>
      </c>
      <c r="C29" s="215">
        <f>B29/1432</f>
        <v>0.23463687150837989</v>
      </c>
      <c r="D29" s="28"/>
      <c r="E29" s="9" t="s">
        <v>314</v>
      </c>
      <c r="F29" s="9" t="s">
        <v>319</v>
      </c>
      <c r="G29" s="62">
        <v>1377</v>
      </c>
      <c r="H29" s="215">
        <v>0.96159217877094971</v>
      </c>
    </row>
    <row r="30" spans="1:8" ht="14.45" customHeight="1" x14ac:dyDescent="0.2">
      <c r="A30" s="212" t="s">
        <v>181</v>
      </c>
      <c r="B30" s="213">
        <v>247</v>
      </c>
      <c r="C30" s="214">
        <f>B30/1432</f>
        <v>0.17248603351955308</v>
      </c>
      <c r="D30" s="28"/>
      <c r="E30" s="209" t="s">
        <v>315</v>
      </c>
      <c r="F30" s="209" t="s">
        <v>318</v>
      </c>
      <c r="G30" s="213">
        <v>14</v>
      </c>
      <c r="H30" s="214">
        <v>9.7765363128491621E-3</v>
      </c>
    </row>
    <row r="31" spans="1:8" ht="14.45" customHeight="1" x14ac:dyDescent="0.2">
      <c r="A31" s="9" t="s">
        <v>112</v>
      </c>
      <c r="B31" s="28">
        <v>97</v>
      </c>
      <c r="C31" s="215">
        <f>B31/1432</f>
        <v>6.773743016759777E-2</v>
      </c>
      <c r="D31" s="28"/>
      <c r="E31" s="9" t="s">
        <v>316</v>
      </c>
      <c r="F31" s="9" t="s">
        <v>317</v>
      </c>
      <c r="G31" s="62">
        <v>39</v>
      </c>
      <c r="H31" s="215">
        <v>2.7234636871508379E-2</v>
      </c>
    </row>
    <row r="32" spans="1:8" ht="14.45" customHeight="1" x14ac:dyDescent="0.2">
      <c r="A32" s="232" t="s">
        <v>195</v>
      </c>
      <c r="B32" s="213"/>
      <c r="C32" s="214"/>
      <c r="D32" s="28"/>
      <c r="E32" s="209" t="s">
        <v>467</v>
      </c>
      <c r="F32" s="209" t="s">
        <v>466</v>
      </c>
      <c r="G32" s="213">
        <v>2</v>
      </c>
      <c r="H32" s="214">
        <v>1.3966480446927375E-3</v>
      </c>
    </row>
    <row r="33" spans="1:8" ht="14.45" customHeight="1" x14ac:dyDescent="0.2">
      <c r="A33" s="9" t="s">
        <v>194</v>
      </c>
      <c r="B33" s="62">
        <v>976</v>
      </c>
      <c r="C33" s="215">
        <f>B33/1432</f>
        <v>0.68156424581005581</v>
      </c>
      <c r="D33" s="28"/>
      <c r="E33" s="242" t="s">
        <v>527</v>
      </c>
      <c r="F33" s="242" t="s">
        <v>528</v>
      </c>
      <c r="G33" s="62"/>
      <c r="H33" s="215"/>
    </row>
    <row r="34" spans="1:8" ht="14.45" customHeight="1" x14ac:dyDescent="0.2">
      <c r="A34" s="212" t="s">
        <v>162</v>
      </c>
      <c r="B34" s="213">
        <v>322</v>
      </c>
      <c r="C34" s="214">
        <f>B34/1432</f>
        <v>0.22486033519553073</v>
      </c>
      <c r="D34" s="28"/>
      <c r="E34" s="209" t="s">
        <v>491</v>
      </c>
      <c r="F34" s="209" t="s">
        <v>491</v>
      </c>
      <c r="G34" s="213">
        <v>887</v>
      </c>
      <c r="H34" s="214">
        <v>0.619413407821229</v>
      </c>
    </row>
    <row r="35" spans="1:8" ht="14.45" customHeight="1" x14ac:dyDescent="0.2">
      <c r="A35" s="9" t="s">
        <v>181</v>
      </c>
      <c r="B35" s="62">
        <v>95</v>
      </c>
      <c r="C35" s="215">
        <f>B35/1432</f>
        <v>6.6340782122905034E-2</v>
      </c>
      <c r="D35" s="28"/>
      <c r="E35" s="221" t="s">
        <v>492</v>
      </c>
      <c r="F35" s="221" t="s">
        <v>492</v>
      </c>
      <c r="G35" s="62">
        <v>545</v>
      </c>
      <c r="H35" s="215">
        <v>0.38058659217877094</v>
      </c>
    </row>
    <row r="36" spans="1:8" ht="14.45" customHeight="1" x14ac:dyDescent="0.2">
      <c r="A36" s="209" t="s">
        <v>112</v>
      </c>
      <c r="B36" s="213">
        <v>39</v>
      </c>
      <c r="C36" s="214">
        <f>B36/1432</f>
        <v>2.7234636871508379E-2</v>
      </c>
      <c r="D36" s="28"/>
      <c r="E36" s="241" t="s">
        <v>678</v>
      </c>
      <c r="F36" s="241" t="s">
        <v>679</v>
      </c>
      <c r="G36" s="213"/>
      <c r="H36" s="214"/>
    </row>
    <row r="37" spans="1:8" ht="14.45" customHeight="1" x14ac:dyDescent="0.2">
      <c r="A37" s="235" t="s">
        <v>824</v>
      </c>
      <c r="B37" s="62"/>
      <c r="C37" s="219"/>
      <c r="D37" s="28"/>
      <c r="E37" s="221" t="s">
        <v>238</v>
      </c>
      <c r="F37" s="221" t="s">
        <v>238</v>
      </c>
      <c r="G37" s="62">
        <v>365</v>
      </c>
      <c r="H37" s="215">
        <v>0.25488826815642457</v>
      </c>
    </row>
    <row r="38" spans="1:8" ht="14.45" customHeight="1" x14ac:dyDescent="0.2">
      <c r="A38" s="209" t="s">
        <v>825</v>
      </c>
      <c r="B38" s="208">
        <v>881</v>
      </c>
      <c r="C38" s="218">
        <f t="shared" si="1"/>
        <v>0.61522346368715086</v>
      </c>
      <c r="D38" s="28"/>
      <c r="E38" s="209" t="s">
        <v>95</v>
      </c>
      <c r="F38" s="209" t="s">
        <v>95</v>
      </c>
      <c r="G38" s="208">
        <v>19</v>
      </c>
      <c r="H38" s="214">
        <v>1.3268156424581005E-2</v>
      </c>
    </row>
    <row r="39" spans="1:8" ht="14.45" customHeight="1" x14ac:dyDescent="0.2">
      <c r="A39" s="9" t="s">
        <v>826</v>
      </c>
      <c r="B39" s="62">
        <v>494</v>
      </c>
      <c r="C39" s="219">
        <f t="shared" si="1"/>
        <v>0.34497206703910616</v>
      </c>
      <c r="D39" s="28"/>
      <c r="E39" s="221" t="s">
        <v>93</v>
      </c>
      <c r="F39" s="221" t="s">
        <v>93</v>
      </c>
      <c r="G39" s="115">
        <v>331</v>
      </c>
      <c r="H39" s="215">
        <v>0.23114525139664804</v>
      </c>
    </row>
    <row r="40" spans="1:8" ht="14.45" customHeight="1" x14ac:dyDescent="0.2">
      <c r="A40" s="209" t="s">
        <v>280</v>
      </c>
      <c r="B40" s="220">
        <v>57</v>
      </c>
      <c r="C40" s="218">
        <f t="shared" si="1"/>
        <v>3.9804469273743016E-2</v>
      </c>
      <c r="D40" s="28"/>
      <c r="E40" s="209" t="s">
        <v>91</v>
      </c>
      <c r="F40" s="209" t="s">
        <v>91</v>
      </c>
      <c r="G40" s="208">
        <v>314</v>
      </c>
      <c r="H40" s="214">
        <v>0.21927374301675978</v>
      </c>
    </row>
    <row r="41" spans="1:8" ht="14.45" customHeight="1" x14ac:dyDescent="0.2">
      <c r="A41" s="235" t="s">
        <v>827</v>
      </c>
      <c r="B41" s="62"/>
      <c r="C41" s="219"/>
      <c r="D41" s="28"/>
      <c r="E41" s="9" t="s">
        <v>92</v>
      </c>
      <c r="F41" s="9" t="s">
        <v>92</v>
      </c>
      <c r="G41" s="28">
        <v>386</v>
      </c>
      <c r="H41" s="215">
        <v>0.26955307262569833</v>
      </c>
    </row>
    <row r="42" spans="1:8" ht="14.45" customHeight="1" x14ac:dyDescent="0.2">
      <c r="A42" s="209" t="s">
        <v>828</v>
      </c>
      <c r="B42" s="213">
        <v>304</v>
      </c>
      <c r="C42" s="218">
        <f t="shared" si="1"/>
        <v>0.21229050279329609</v>
      </c>
      <c r="D42" s="28"/>
      <c r="E42" s="209" t="s">
        <v>89</v>
      </c>
      <c r="F42" s="209" t="s">
        <v>280</v>
      </c>
      <c r="G42" s="222">
        <v>17</v>
      </c>
      <c r="H42" s="214">
        <v>1.1871508379888268E-2</v>
      </c>
    </row>
    <row r="43" spans="1:8" ht="14.45" customHeight="1" x14ac:dyDescent="0.2">
      <c r="A43" s="223" t="s">
        <v>245</v>
      </c>
      <c r="B43" s="62">
        <v>1128</v>
      </c>
      <c r="C43" s="219">
        <f t="shared" si="1"/>
        <v>0.78770949720670391</v>
      </c>
      <c r="D43" s="28"/>
      <c r="E43" s="9"/>
      <c r="F43" s="9"/>
      <c r="G43" s="94"/>
      <c r="H43" s="215"/>
    </row>
    <row r="44" spans="1:8" x14ac:dyDescent="0.2">
      <c r="A44" s="32" t="s">
        <v>594</v>
      </c>
      <c r="B44" s="224"/>
      <c r="C44" s="225"/>
      <c r="D44" s="28"/>
    </row>
    <row r="45" spans="1:8" x14ac:dyDescent="0.2">
      <c r="A45" s="32" t="s">
        <v>687</v>
      </c>
      <c r="B45" s="227"/>
      <c r="C45" s="227"/>
      <c r="D45" s="226"/>
      <c r="E45" s="226"/>
      <c r="F45" s="226"/>
      <c r="G45" s="226"/>
      <c r="H45" s="226"/>
    </row>
  </sheetData>
  <phoneticPr fontId="0" type="noConversion"/>
  <pageMargins left="0.39370078740157477" right="0.39370078740157477" top="0.59055118110236215" bottom="0.59055118110236215" header="0" footer="0"/>
  <pageSetup paperSize="9" scale="6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>
    <pageSetUpPr fitToPage="1"/>
  </sheetPr>
  <dimension ref="A1:D45"/>
  <sheetViews>
    <sheetView zoomScaleNormal="100" workbookViewId="0"/>
  </sheetViews>
  <sheetFormatPr baseColWidth="10" defaultColWidth="11.42578125" defaultRowHeight="12.75" x14ac:dyDescent="0.2"/>
  <cols>
    <col min="1" max="1" width="50.42578125" style="6" bestFit="1" customWidth="1"/>
    <col min="2" max="2" width="9.42578125" style="4" customWidth="1"/>
    <col min="3" max="4" width="9.42578125" style="20" customWidth="1"/>
    <col min="5" max="16384" width="11.42578125" style="6"/>
  </cols>
  <sheetData>
    <row r="1" spans="1:4" ht="15.75" customHeight="1" x14ac:dyDescent="0.25">
      <c r="A1" s="18" t="s">
        <v>1121</v>
      </c>
      <c r="B1" s="19"/>
    </row>
    <row r="2" spans="1:4" x14ac:dyDescent="0.2">
      <c r="A2" s="4"/>
    </row>
    <row r="3" spans="1:4" x14ac:dyDescent="0.2">
      <c r="A3" s="10"/>
      <c r="B3" s="11" t="s">
        <v>397</v>
      </c>
      <c r="C3" s="11" t="s">
        <v>1048</v>
      </c>
      <c r="D3" s="12" t="s">
        <v>263</v>
      </c>
    </row>
    <row r="4" spans="1:4" x14ac:dyDescent="0.2">
      <c r="A4" s="99" t="s">
        <v>397</v>
      </c>
      <c r="B4" s="142">
        <v>1461</v>
      </c>
      <c r="C4" s="142">
        <v>1099</v>
      </c>
      <c r="D4" s="142">
        <v>362</v>
      </c>
    </row>
    <row r="5" spans="1:4" x14ac:dyDescent="0.2">
      <c r="A5" s="49" t="s">
        <v>346</v>
      </c>
      <c r="B5" s="189">
        <v>18.28713047886372</v>
      </c>
      <c r="C5" s="189">
        <v>28.953663600054799</v>
      </c>
      <c r="D5" s="189">
        <v>8.6323970044151608</v>
      </c>
    </row>
    <row r="6" spans="1:4" x14ac:dyDescent="0.2">
      <c r="A6" s="1" t="s">
        <v>338</v>
      </c>
      <c r="B6" s="113"/>
      <c r="C6" s="113"/>
      <c r="D6" s="113"/>
    </row>
    <row r="7" spans="1:4" x14ac:dyDescent="0.2">
      <c r="A7" s="13" t="s">
        <v>892</v>
      </c>
      <c r="B7" s="92">
        <v>51</v>
      </c>
      <c r="C7" s="114">
        <v>39</v>
      </c>
      <c r="D7" s="114">
        <v>12</v>
      </c>
    </row>
    <row r="8" spans="1:4" x14ac:dyDescent="0.2">
      <c r="A8" s="3" t="s">
        <v>893</v>
      </c>
      <c r="B8" s="113">
        <v>39</v>
      </c>
      <c r="C8" s="113">
        <v>31</v>
      </c>
      <c r="D8" s="113">
        <v>8</v>
      </c>
    </row>
    <row r="9" spans="1:4" x14ac:dyDescent="0.2">
      <c r="A9" s="13" t="s">
        <v>438</v>
      </c>
      <c r="B9" s="92">
        <v>53</v>
      </c>
      <c r="C9" s="114">
        <v>39</v>
      </c>
      <c r="D9" s="114">
        <v>14</v>
      </c>
    </row>
    <row r="10" spans="1:4" x14ac:dyDescent="0.2">
      <c r="A10" s="3" t="s">
        <v>439</v>
      </c>
      <c r="B10" s="113">
        <v>105</v>
      </c>
      <c r="C10" s="113">
        <v>84</v>
      </c>
      <c r="D10" s="113">
        <v>21</v>
      </c>
    </row>
    <row r="11" spans="1:4" x14ac:dyDescent="0.2">
      <c r="A11" s="13" t="s">
        <v>440</v>
      </c>
      <c r="B11" s="114">
        <v>132</v>
      </c>
      <c r="C11" s="114">
        <v>99</v>
      </c>
      <c r="D11" s="114">
        <v>33</v>
      </c>
    </row>
    <row r="12" spans="1:4" x14ac:dyDescent="0.2">
      <c r="A12" s="3" t="s">
        <v>441</v>
      </c>
      <c r="B12" s="113">
        <v>191</v>
      </c>
      <c r="C12" s="113">
        <v>148</v>
      </c>
      <c r="D12" s="113">
        <v>43</v>
      </c>
    </row>
    <row r="13" spans="1:4" x14ac:dyDescent="0.2">
      <c r="A13" s="13" t="s">
        <v>442</v>
      </c>
      <c r="B13" s="114">
        <v>232</v>
      </c>
      <c r="C13" s="114">
        <v>176</v>
      </c>
      <c r="D13" s="114">
        <v>56</v>
      </c>
    </row>
    <row r="14" spans="1:4" x14ac:dyDescent="0.2">
      <c r="A14" s="3" t="s">
        <v>443</v>
      </c>
      <c r="B14" s="113">
        <v>227</v>
      </c>
      <c r="C14" s="113">
        <v>172</v>
      </c>
      <c r="D14" s="113">
        <v>55</v>
      </c>
    </row>
    <row r="15" spans="1:4" x14ac:dyDescent="0.2">
      <c r="A15" s="13" t="s">
        <v>444</v>
      </c>
      <c r="B15" s="114">
        <v>190</v>
      </c>
      <c r="C15" s="114">
        <v>144</v>
      </c>
      <c r="D15" s="114">
        <v>46</v>
      </c>
    </row>
    <row r="16" spans="1:4" x14ac:dyDescent="0.2">
      <c r="A16" s="3" t="s">
        <v>445</v>
      </c>
      <c r="B16" s="113">
        <v>143</v>
      </c>
      <c r="C16" s="113">
        <v>93</v>
      </c>
      <c r="D16" s="113">
        <v>50</v>
      </c>
    </row>
    <row r="17" spans="1:4" x14ac:dyDescent="0.2">
      <c r="A17" s="13" t="s">
        <v>446</v>
      </c>
      <c r="B17" s="114">
        <v>57</v>
      </c>
      <c r="C17" s="114">
        <v>49</v>
      </c>
      <c r="D17" s="114">
        <v>8</v>
      </c>
    </row>
    <row r="18" spans="1:4" x14ac:dyDescent="0.2">
      <c r="A18" s="3" t="s">
        <v>447</v>
      </c>
      <c r="B18" s="94">
        <v>41</v>
      </c>
      <c r="C18" s="94">
        <v>25</v>
      </c>
      <c r="D18" s="113">
        <v>16</v>
      </c>
    </row>
    <row r="19" spans="1:4" x14ac:dyDescent="0.2">
      <c r="A19" s="13" t="s">
        <v>448</v>
      </c>
      <c r="B19" s="190">
        <v>42.3</v>
      </c>
      <c r="C19" s="190">
        <v>41.99</v>
      </c>
      <c r="D19" s="190">
        <v>43.27</v>
      </c>
    </row>
    <row r="20" spans="1:4" x14ac:dyDescent="0.2">
      <c r="A20" s="1" t="s">
        <v>894</v>
      </c>
      <c r="B20" s="113"/>
      <c r="C20" s="113"/>
      <c r="D20" s="113"/>
    </row>
    <row r="21" spans="1:4" x14ac:dyDescent="0.2">
      <c r="A21" s="13" t="s">
        <v>430</v>
      </c>
      <c r="B21" s="92">
        <v>150</v>
      </c>
      <c r="C21" s="114">
        <v>123</v>
      </c>
      <c r="D21" s="114">
        <v>27</v>
      </c>
    </row>
    <row r="22" spans="1:4" x14ac:dyDescent="0.2">
      <c r="A22" s="3" t="s">
        <v>431</v>
      </c>
      <c r="B22" s="113">
        <v>499</v>
      </c>
      <c r="C22" s="113">
        <v>360</v>
      </c>
      <c r="D22" s="113">
        <v>139</v>
      </c>
    </row>
    <row r="23" spans="1:4" x14ac:dyDescent="0.2">
      <c r="A23" s="13" t="s">
        <v>432</v>
      </c>
      <c r="B23" s="92">
        <v>373</v>
      </c>
      <c r="C23" s="114">
        <v>293</v>
      </c>
      <c r="D23" s="114">
        <v>80</v>
      </c>
    </row>
    <row r="24" spans="1:4" x14ac:dyDescent="0.2">
      <c r="A24" s="3" t="s">
        <v>433</v>
      </c>
      <c r="B24" s="113">
        <v>175</v>
      </c>
      <c r="C24" s="113">
        <v>134</v>
      </c>
      <c r="D24" s="113">
        <v>41</v>
      </c>
    </row>
    <row r="25" spans="1:4" x14ac:dyDescent="0.2">
      <c r="A25" s="13" t="s">
        <v>434</v>
      </c>
      <c r="B25" s="114">
        <v>10</v>
      </c>
      <c r="C25" s="114">
        <v>5</v>
      </c>
      <c r="D25" s="114">
        <v>5</v>
      </c>
    </row>
    <row r="26" spans="1:4" x14ac:dyDescent="0.2">
      <c r="A26" s="3" t="s">
        <v>435</v>
      </c>
      <c r="B26" s="113">
        <v>101</v>
      </c>
      <c r="C26" s="113">
        <v>54</v>
      </c>
      <c r="D26" s="113">
        <v>47</v>
      </c>
    </row>
    <row r="27" spans="1:4" x14ac:dyDescent="0.2">
      <c r="A27" s="13" t="s">
        <v>436</v>
      </c>
      <c r="B27" s="114">
        <v>26</v>
      </c>
      <c r="C27" s="114">
        <v>19</v>
      </c>
      <c r="D27" s="114">
        <v>7</v>
      </c>
    </row>
    <row r="28" spans="1:4" x14ac:dyDescent="0.2">
      <c r="A28" s="3" t="s">
        <v>437</v>
      </c>
      <c r="B28" s="113">
        <v>43</v>
      </c>
      <c r="C28" s="113">
        <v>40</v>
      </c>
      <c r="D28" s="113">
        <v>3</v>
      </c>
    </row>
    <row r="29" spans="1:4" x14ac:dyDescent="0.2">
      <c r="A29" s="13" t="s">
        <v>595</v>
      </c>
      <c r="B29" s="114">
        <v>51</v>
      </c>
      <c r="C29" s="114">
        <v>43</v>
      </c>
      <c r="D29" s="114">
        <v>8</v>
      </c>
    </row>
    <row r="30" spans="1:4" x14ac:dyDescent="0.2">
      <c r="A30" s="3" t="s">
        <v>596</v>
      </c>
      <c r="B30" s="113">
        <v>18</v>
      </c>
      <c r="C30" s="113">
        <v>15</v>
      </c>
      <c r="D30" s="113">
        <v>3</v>
      </c>
    </row>
    <row r="31" spans="1:4" x14ac:dyDescent="0.2">
      <c r="A31" s="13" t="s">
        <v>891</v>
      </c>
      <c r="B31" s="114">
        <v>10</v>
      </c>
      <c r="C31" s="114">
        <v>8</v>
      </c>
      <c r="D31" s="114">
        <v>2</v>
      </c>
    </row>
    <row r="32" spans="1:4" x14ac:dyDescent="0.2">
      <c r="A32" s="3" t="s">
        <v>193</v>
      </c>
      <c r="B32" s="94">
        <v>5</v>
      </c>
      <c r="C32" s="94">
        <v>5</v>
      </c>
      <c r="D32" s="113">
        <v>0</v>
      </c>
    </row>
    <row r="33" spans="1:4" x14ac:dyDescent="0.2">
      <c r="A33" s="49" t="s">
        <v>896</v>
      </c>
      <c r="B33" s="114"/>
      <c r="C33" s="114"/>
      <c r="D33" s="114"/>
    </row>
    <row r="34" spans="1:4" x14ac:dyDescent="0.2">
      <c r="A34" s="3" t="s">
        <v>898</v>
      </c>
      <c r="B34" s="113">
        <v>215</v>
      </c>
      <c r="C34" s="113">
        <v>159</v>
      </c>
      <c r="D34" s="113">
        <v>56</v>
      </c>
    </row>
    <row r="35" spans="1:4" x14ac:dyDescent="0.2">
      <c r="A35" s="13" t="s">
        <v>899</v>
      </c>
      <c r="B35" s="92">
        <v>82</v>
      </c>
      <c r="C35" s="114">
        <v>65</v>
      </c>
      <c r="D35" s="114">
        <v>17</v>
      </c>
    </row>
    <row r="36" spans="1:4" x14ac:dyDescent="0.2">
      <c r="A36" s="3" t="s">
        <v>900</v>
      </c>
      <c r="B36" s="113">
        <v>192</v>
      </c>
      <c r="C36" s="113">
        <v>148</v>
      </c>
      <c r="D36" s="113">
        <v>44</v>
      </c>
    </row>
    <row r="37" spans="1:4" x14ac:dyDescent="0.2">
      <c r="A37" s="13" t="s">
        <v>901</v>
      </c>
      <c r="B37" s="92">
        <v>193</v>
      </c>
      <c r="C37" s="114">
        <v>159</v>
      </c>
      <c r="D37" s="114">
        <v>34</v>
      </c>
    </row>
    <row r="38" spans="1:4" x14ac:dyDescent="0.2">
      <c r="A38" s="3" t="s">
        <v>897</v>
      </c>
      <c r="B38" s="113">
        <v>237</v>
      </c>
      <c r="C38" s="113">
        <v>179</v>
      </c>
      <c r="D38" s="113">
        <v>58</v>
      </c>
    </row>
    <row r="39" spans="1:4" x14ac:dyDescent="0.2">
      <c r="A39" s="13" t="s">
        <v>902</v>
      </c>
      <c r="B39" s="114">
        <v>296</v>
      </c>
      <c r="C39" s="114">
        <v>202</v>
      </c>
      <c r="D39" s="114">
        <v>94</v>
      </c>
    </row>
    <row r="40" spans="1:4" x14ac:dyDescent="0.2">
      <c r="A40" s="3" t="s">
        <v>903</v>
      </c>
      <c r="B40" s="113">
        <v>197</v>
      </c>
      <c r="C40" s="113">
        <v>149</v>
      </c>
      <c r="D40" s="113">
        <v>48</v>
      </c>
    </row>
    <row r="41" spans="1:4" x14ac:dyDescent="0.2">
      <c r="A41" s="13" t="s">
        <v>904</v>
      </c>
      <c r="B41" s="114">
        <v>4</v>
      </c>
      <c r="C41" s="114">
        <v>1</v>
      </c>
      <c r="D41" s="114">
        <v>3</v>
      </c>
    </row>
    <row r="42" spans="1:4" x14ac:dyDescent="0.2">
      <c r="A42" s="3" t="s">
        <v>905</v>
      </c>
      <c r="B42" s="113">
        <v>45</v>
      </c>
      <c r="C42" s="113">
        <v>37</v>
      </c>
      <c r="D42" s="113">
        <v>8</v>
      </c>
    </row>
    <row r="43" spans="1:4" x14ac:dyDescent="0.2">
      <c r="A43" s="22" t="s">
        <v>1049</v>
      </c>
      <c r="B43" s="20"/>
      <c r="C43" s="107"/>
      <c r="D43" s="107"/>
    </row>
    <row r="44" spans="1:4" x14ac:dyDescent="0.2">
      <c r="A44" s="22" t="s">
        <v>906</v>
      </c>
      <c r="B44" s="20"/>
      <c r="C44" s="107"/>
      <c r="D44" s="107"/>
    </row>
    <row r="45" spans="1:4" x14ac:dyDescent="0.2">
      <c r="A45" s="22" t="s">
        <v>895</v>
      </c>
    </row>
  </sheetData>
  <phoneticPr fontId="0" type="noConversion"/>
  <pageMargins left="0.39370078740157477" right="0.39370078740157477" top="0.59055118110236215" bottom="0.59055118110236215" header="0" footer="0"/>
  <pageSetup paperSize="9" scale="8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>
    <pageSetUpPr fitToPage="1"/>
  </sheetPr>
  <dimension ref="A1:C25"/>
  <sheetViews>
    <sheetView workbookViewId="0"/>
  </sheetViews>
  <sheetFormatPr baseColWidth="10" defaultColWidth="11.42578125" defaultRowHeight="12.75" x14ac:dyDescent="0.2"/>
  <cols>
    <col min="1" max="1" width="39" style="4" customWidth="1"/>
    <col min="2" max="2" width="13.7109375" style="4" customWidth="1"/>
    <col min="3" max="3" width="13.7109375" style="20" customWidth="1"/>
    <col min="4" max="16384" width="11.42578125" style="4"/>
  </cols>
  <sheetData>
    <row r="1" spans="1:3" ht="15.75" customHeight="1" x14ac:dyDescent="0.2">
      <c r="A1" s="18" t="s">
        <v>1122</v>
      </c>
      <c r="B1" s="20"/>
    </row>
    <row r="2" spans="1:3" x14ac:dyDescent="0.2">
      <c r="B2" s="20"/>
    </row>
    <row r="3" spans="1:3" ht="31.9" customHeight="1" x14ac:dyDescent="0.2">
      <c r="A3" s="10"/>
      <c r="B3" s="11" t="s">
        <v>345</v>
      </c>
      <c r="C3" s="12" t="s">
        <v>346</v>
      </c>
    </row>
    <row r="4" spans="1:3" ht="15" customHeight="1" x14ac:dyDescent="0.2">
      <c r="A4" s="99" t="s">
        <v>147</v>
      </c>
      <c r="B4" s="87">
        <f>SUM(B5:B23)</f>
        <v>491</v>
      </c>
      <c r="C4" s="145">
        <v>6.1554662671672942</v>
      </c>
    </row>
    <row r="5" spans="1:3" ht="15" customHeight="1" x14ac:dyDescent="0.2">
      <c r="A5" s="50" t="s">
        <v>68</v>
      </c>
      <c r="B5" s="68">
        <v>31</v>
      </c>
      <c r="C5" s="102">
        <v>11.078154593860559</v>
      </c>
    </row>
    <row r="6" spans="1:3" ht="15" customHeight="1" x14ac:dyDescent="0.2">
      <c r="A6" s="6" t="s">
        <v>172</v>
      </c>
      <c r="B6" s="69">
        <v>36</v>
      </c>
      <c r="C6" s="103">
        <v>8.4364454443194603</v>
      </c>
    </row>
    <row r="7" spans="1:3" ht="15" customHeight="1" x14ac:dyDescent="0.2">
      <c r="A7" s="50" t="s">
        <v>69</v>
      </c>
      <c r="B7" s="68">
        <v>38</v>
      </c>
      <c r="C7" s="102">
        <v>7.8292401516400201</v>
      </c>
    </row>
    <row r="8" spans="1:3" ht="15" customHeight="1" x14ac:dyDescent="0.2">
      <c r="A8" s="6" t="s">
        <v>70</v>
      </c>
      <c r="B8" s="69">
        <v>26</v>
      </c>
      <c r="C8" s="103">
        <v>6.6387498723317329</v>
      </c>
    </row>
    <row r="9" spans="1:3" ht="15" customHeight="1" x14ac:dyDescent="0.2">
      <c r="A9" s="50" t="s">
        <v>174</v>
      </c>
      <c r="B9" s="68">
        <v>26</v>
      </c>
      <c r="C9" s="102">
        <v>5.5303852126007698</v>
      </c>
    </row>
    <row r="10" spans="1:3" ht="15" customHeight="1" x14ac:dyDescent="0.2">
      <c r="A10" s="6" t="s">
        <v>175</v>
      </c>
      <c r="B10" s="69">
        <v>23</v>
      </c>
      <c r="C10" s="103">
        <v>7.5548548153987651</v>
      </c>
    </row>
    <row r="11" spans="1:3" ht="15" customHeight="1" x14ac:dyDescent="0.2">
      <c r="A11" s="50" t="s">
        <v>176</v>
      </c>
      <c r="B11" s="68">
        <v>24</v>
      </c>
      <c r="C11" s="102">
        <v>4.9295485355132893</v>
      </c>
    </row>
    <row r="12" spans="1:3" ht="15" customHeight="1" x14ac:dyDescent="0.2">
      <c r="A12" s="6" t="s">
        <v>71</v>
      </c>
      <c r="B12" s="69">
        <v>32</v>
      </c>
      <c r="C12" s="103">
        <v>5.536523755147237</v>
      </c>
    </row>
    <row r="13" spans="1:3" ht="15" customHeight="1" x14ac:dyDescent="0.2">
      <c r="A13" s="50" t="s">
        <v>72</v>
      </c>
      <c r="B13" s="68">
        <v>26</v>
      </c>
      <c r="C13" s="102">
        <v>5.0056795209949749</v>
      </c>
    </row>
    <row r="14" spans="1:3" ht="15" customHeight="1" x14ac:dyDescent="0.2">
      <c r="A14" s="6" t="s">
        <v>76</v>
      </c>
      <c r="B14" s="69">
        <v>44</v>
      </c>
      <c r="C14" s="103">
        <v>5.9016833210381598</v>
      </c>
    </row>
    <row r="15" spans="1:3" ht="15" customHeight="1" x14ac:dyDescent="0.2">
      <c r="A15" s="50" t="s">
        <v>77</v>
      </c>
      <c r="B15" s="68">
        <v>36</v>
      </c>
      <c r="C15" s="102">
        <v>6.488123130158959</v>
      </c>
    </row>
    <row r="16" spans="1:3" ht="15" customHeight="1" x14ac:dyDescent="0.2">
      <c r="A16" s="6" t="s">
        <v>80</v>
      </c>
      <c r="B16" s="69">
        <v>34</v>
      </c>
      <c r="C16" s="103">
        <v>5.186721991701245</v>
      </c>
    </row>
    <row r="17" spans="1:3" ht="15" customHeight="1" x14ac:dyDescent="0.2">
      <c r="A17" s="50" t="s">
        <v>81</v>
      </c>
      <c r="B17" s="68">
        <v>25</v>
      </c>
      <c r="C17" s="102">
        <v>6.9688353682332611</v>
      </c>
    </row>
    <row r="18" spans="1:3" ht="15" customHeight="1" x14ac:dyDescent="0.2">
      <c r="A18" s="6" t="s">
        <v>82</v>
      </c>
      <c r="B18" s="69">
        <v>16</v>
      </c>
      <c r="C18" s="103">
        <v>5.7012542759407072</v>
      </c>
    </row>
    <row r="19" spans="1:3" ht="15" customHeight="1" x14ac:dyDescent="0.2">
      <c r="A19" s="50" t="s">
        <v>83</v>
      </c>
      <c r="B19" s="68">
        <v>28</v>
      </c>
      <c r="C19" s="102">
        <v>5.227196355897398</v>
      </c>
    </row>
    <row r="20" spans="1:3" ht="15" customHeight="1" x14ac:dyDescent="0.2">
      <c r="A20" s="6" t="s">
        <v>84</v>
      </c>
      <c r="B20" s="69">
        <v>24</v>
      </c>
      <c r="C20" s="103">
        <v>5.0259674987435083</v>
      </c>
    </row>
    <row r="21" spans="1:3" ht="15" customHeight="1" x14ac:dyDescent="0.2">
      <c r="A21" s="50" t="s">
        <v>85</v>
      </c>
      <c r="B21" s="68">
        <v>3</v>
      </c>
      <c r="C21" s="102">
        <v>4.4483985765124556</v>
      </c>
    </row>
    <row r="22" spans="1:3" ht="15" customHeight="1" x14ac:dyDescent="0.2">
      <c r="A22" s="6" t="s">
        <v>86</v>
      </c>
      <c r="B22" s="69">
        <v>7</v>
      </c>
      <c r="C22" s="103">
        <v>4.8123195380173245</v>
      </c>
    </row>
    <row r="23" spans="1:3" ht="15" customHeight="1" x14ac:dyDescent="0.2">
      <c r="A23" s="50" t="s">
        <v>87</v>
      </c>
      <c r="B23" s="68">
        <v>12</v>
      </c>
      <c r="C23" s="56">
        <v>5.6367137958570153</v>
      </c>
    </row>
    <row r="24" spans="1:3" x14ac:dyDescent="0.2">
      <c r="A24" s="22" t="s">
        <v>993</v>
      </c>
      <c r="B24" s="20"/>
    </row>
    <row r="25" spans="1:3" x14ac:dyDescent="0.2">
      <c r="A25" s="22" t="s">
        <v>585</v>
      </c>
      <c r="B25" s="20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4"/>
  </cols>
  <sheetData/>
  <phoneticPr fontId="3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6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4"/>
  </cols>
  <sheetData>
    <row r="1" spans="1:1" ht="15.75" customHeight="1" x14ac:dyDescent="0.25">
      <c r="A1" s="5" t="s">
        <v>60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P87"/>
  <sheetViews>
    <sheetView zoomScaleNormal="100" workbookViewId="0"/>
  </sheetViews>
  <sheetFormatPr baseColWidth="10" defaultColWidth="11.42578125" defaultRowHeight="12.75" x14ac:dyDescent="0.2"/>
  <cols>
    <col min="1" max="1" width="39.28515625" style="6" customWidth="1"/>
    <col min="2" max="5" width="8.140625" style="6" customWidth="1"/>
    <col min="6" max="6" width="8.42578125" style="6" customWidth="1"/>
    <col min="7" max="14" width="8" style="6" customWidth="1"/>
    <col min="15" max="15" width="8.85546875" style="6" bestFit="1" customWidth="1"/>
    <col min="16" max="16" width="10.42578125" style="6" customWidth="1"/>
    <col min="17" max="16384" width="11.42578125" style="6"/>
  </cols>
  <sheetData>
    <row r="1" spans="1:16" ht="15.75" customHeight="1" x14ac:dyDescent="0.2">
      <c r="A1" s="7" t="s">
        <v>1166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6" x14ac:dyDescent="0.2"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</row>
    <row r="3" spans="1:16" ht="25.5" x14ac:dyDescent="0.2">
      <c r="A3" s="24"/>
      <c r="B3" s="12" t="s">
        <v>114</v>
      </c>
      <c r="C3" s="12" t="s">
        <v>494</v>
      </c>
      <c r="D3" s="12" t="s">
        <v>930</v>
      </c>
      <c r="E3" s="12" t="s">
        <v>164</v>
      </c>
      <c r="F3" s="12" t="s">
        <v>1168</v>
      </c>
      <c r="G3" s="12" t="s">
        <v>116</v>
      </c>
      <c r="H3" s="12" t="s">
        <v>148</v>
      </c>
      <c r="I3" s="12" t="s">
        <v>931</v>
      </c>
      <c r="J3" s="12" t="s">
        <v>495</v>
      </c>
      <c r="K3" s="12" t="s">
        <v>496</v>
      </c>
      <c r="L3" s="12" t="s">
        <v>398</v>
      </c>
      <c r="M3" s="12" t="s">
        <v>497</v>
      </c>
      <c r="N3" s="12" t="s">
        <v>178</v>
      </c>
      <c r="O3" s="12" t="s">
        <v>1150</v>
      </c>
      <c r="P3" s="12" t="s">
        <v>200</v>
      </c>
    </row>
    <row r="4" spans="1:16" ht="15" customHeight="1" x14ac:dyDescent="0.2">
      <c r="A4" s="139" t="s">
        <v>397</v>
      </c>
      <c r="B4" s="140">
        <f>SUM(B6:B82)</f>
        <v>17713</v>
      </c>
      <c r="C4" s="140">
        <f t="shared" ref="C4:O4" si="0">SUM(C6:C82)</f>
        <v>175139</v>
      </c>
      <c r="D4" s="140">
        <f t="shared" si="0"/>
        <v>19126</v>
      </c>
      <c r="E4" s="140">
        <f t="shared" si="0"/>
        <v>8568</v>
      </c>
      <c r="F4" s="140">
        <f t="shared" si="0"/>
        <v>20166</v>
      </c>
      <c r="G4" s="140">
        <f t="shared" si="0"/>
        <v>7051</v>
      </c>
      <c r="H4" s="140">
        <f t="shared" si="0"/>
        <v>6764</v>
      </c>
      <c r="I4" s="140">
        <f t="shared" si="0"/>
        <v>12791</v>
      </c>
      <c r="J4" s="140">
        <f t="shared" si="0"/>
        <v>9617</v>
      </c>
      <c r="K4" s="140">
        <f t="shared" si="0"/>
        <v>3952</v>
      </c>
      <c r="L4" s="140">
        <f t="shared" si="0"/>
        <v>5107</v>
      </c>
      <c r="M4" s="140">
        <f t="shared" si="0"/>
        <v>14411</v>
      </c>
      <c r="N4" s="140">
        <f t="shared" si="0"/>
        <v>18291</v>
      </c>
      <c r="O4" s="140">
        <f t="shared" si="0"/>
        <v>1550935</v>
      </c>
      <c r="P4" s="140">
        <f>SUM(P6:P82)</f>
        <v>1002970</v>
      </c>
    </row>
    <row r="5" spans="1:16" ht="15" customHeight="1" x14ac:dyDescent="0.2">
      <c r="A5" s="49" t="s">
        <v>201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</row>
    <row r="6" spans="1:16" ht="15" customHeight="1" x14ac:dyDescent="0.2">
      <c r="A6" s="3" t="s">
        <v>752</v>
      </c>
      <c r="B6" s="94">
        <v>408</v>
      </c>
      <c r="C6" s="94">
        <v>4987</v>
      </c>
      <c r="D6" s="94">
        <v>409</v>
      </c>
      <c r="E6" s="94">
        <v>159</v>
      </c>
      <c r="F6" s="94">
        <v>427</v>
      </c>
      <c r="G6" s="94">
        <v>170</v>
      </c>
      <c r="H6" s="94">
        <v>124</v>
      </c>
      <c r="I6" s="94">
        <v>299</v>
      </c>
      <c r="J6" s="94">
        <v>205</v>
      </c>
      <c r="K6" s="94">
        <v>22</v>
      </c>
      <c r="L6" s="94">
        <v>48</v>
      </c>
      <c r="M6" s="94">
        <v>311</v>
      </c>
      <c r="N6" s="94">
        <v>413</v>
      </c>
      <c r="O6" s="94">
        <v>16444</v>
      </c>
      <c r="P6" s="94">
        <v>10894</v>
      </c>
    </row>
    <row r="7" spans="1:16" ht="15" customHeight="1" x14ac:dyDescent="0.2">
      <c r="A7" s="13" t="s">
        <v>753</v>
      </c>
      <c r="B7" s="44">
        <v>310</v>
      </c>
      <c r="C7" s="44">
        <v>4340</v>
      </c>
      <c r="D7" s="44">
        <v>311</v>
      </c>
      <c r="E7" s="44">
        <v>154</v>
      </c>
      <c r="F7" s="44">
        <v>314</v>
      </c>
      <c r="G7" s="44">
        <v>102</v>
      </c>
      <c r="H7" s="44">
        <v>119</v>
      </c>
      <c r="I7" s="44">
        <v>311</v>
      </c>
      <c r="J7" s="44">
        <v>165</v>
      </c>
      <c r="K7" s="44">
        <v>25</v>
      </c>
      <c r="L7" s="44">
        <v>30</v>
      </c>
      <c r="M7" s="44">
        <v>209</v>
      </c>
      <c r="N7" s="44">
        <v>311</v>
      </c>
      <c r="O7" s="44">
        <v>13739</v>
      </c>
      <c r="P7" s="44">
        <v>8823</v>
      </c>
    </row>
    <row r="8" spans="1:16" ht="15" customHeight="1" x14ac:dyDescent="0.2">
      <c r="A8" s="3" t="s">
        <v>754</v>
      </c>
      <c r="B8" s="6">
        <v>513</v>
      </c>
      <c r="C8" s="6">
        <v>6904</v>
      </c>
      <c r="D8" s="6">
        <v>508</v>
      </c>
      <c r="E8" s="6">
        <v>226</v>
      </c>
      <c r="F8" s="6">
        <v>540</v>
      </c>
      <c r="G8" s="6">
        <v>210</v>
      </c>
      <c r="H8" s="6">
        <v>168</v>
      </c>
      <c r="I8" s="6">
        <v>406</v>
      </c>
      <c r="J8" s="6">
        <v>312</v>
      </c>
      <c r="K8" s="6">
        <v>42</v>
      </c>
      <c r="L8" s="6">
        <v>42</v>
      </c>
      <c r="M8" s="6">
        <v>539</v>
      </c>
      <c r="N8" s="6">
        <v>535</v>
      </c>
      <c r="O8" s="6">
        <v>23642</v>
      </c>
      <c r="P8" s="6">
        <v>15655</v>
      </c>
    </row>
    <row r="9" spans="1:16" ht="15" customHeight="1" x14ac:dyDescent="0.2">
      <c r="A9" s="13" t="s">
        <v>758</v>
      </c>
      <c r="B9" s="93">
        <v>273</v>
      </c>
      <c r="C9" s="93">
        <v>3865</v>
      </c>
      <c r="D9" s="93">
        <v>273</v>
      </c>
      <c r="E9" s="93">
        <v>182</v>
      </c>
      <c r="F9" s="93">
        <v>279</v>
      </c>
      <c r="G9" s="93">
        <v>101</v>
      </c>
      <c r="H9" s="93">
        <v>70</v>
      </c>
      <c r="I9" s="93">
        <v>205</v>
      </c>
      <c r="J9" s="93">
        <v>153</v>
      </c>
      <c r="K9" s="93">
        <v>5</v>
      </c>
      <c r="L9" s="93">
        <v>24</v>
      </c>
      <c r="M9" s="93">
        <v>220</v>
      </c>
      <c r="N9" s="93">
        <v>275</v>
      </c>
      <c r="O9" s="93">
        <v>13081</v>
      </c>
      <c r="P9" s="93">
        <v>8621</v>
      </c>
    </row>
    <row r="10" spans="1:16" ht="15" customHeight="1" x14ac:dyDescent="0.2">
      <c r="A10" s="3" t="s">
        <v>757</v>
      </c>
      <c r="B10" s="94">
        <v>397</v>
      </c>
      <c r="C10" s="94">
        <v>4646</v>
      </c>
      <c r="D10" s="94">
        <v>398</v>
      </c>
      <c r="E10" s="94">
        <v>177</v>
      </c>
      <c r="F10" s="94">
        <v>412</v>
      </c>
      <c r="G10" s="94">
        <v>177</v>
      </c>
      <c r="H10" s="94">
        <v>109</v>
      </c>
      <c r="I10" s="94">
        <v>328</v>
      </c>
      <c r="J10" s="94">
        <v>275</v>
      </c>
      <c r="K10" s="94">
        <v>30</v>
      </c>
      <c r="L10" s="94">
        <v>53</v>
      </c>
      <c r="M10" s="94">
        <v>445</v>
      </c>
      <c r="N10" s="94">
        <v>408</v>
      </c>
      <c r="O10" s="94">
        <v>15200</v>
      </c>
      <c r="P10" s="94">
        <v>10585</v>
      </c>
    </row>
    <row r="11" spans="1:16" ht="15" customHeight="1" x14ac:dyDescent="0.2">
      <c r="A11" s="13" t="s">
        <v>756</v>
      </c>
      <c r="B11" s="93">
        <v>306</v>
      </c>
      <c r="C11" s="93">
        <v>3582</v>
      </c>
      <c r="D11" s="93">
        <v>306</v>
      </c>
      <c r="E11" s="93">
        <v>196</v>
      </c>
      <c r="F11" s="93">
        <v>324</v>
      </c>
      <c r="G11" s="93">
        <v>111</v>
      </c>
      <c r="H11" s="93">
        <v>95</v>
      </c>
      <c r="I11" s="93">
        <v>238</v>
      </c>
      <c r="J11" s="93">
        <v>168</v>
      </c>
      <c r="K11" s="93">
        <v>13</v>
      </c>
      <c r="L11" s="93">
        <v>31</v>
      </c>
      <c r="M11" s="93">
        <v>226</v>
      </c>
      <c r="N11" s="93">
        <v>313</v>
      </c>
      <c r="O11" s="93">
        <v>11767</v>
      </c>
      <c r="P11" s="93">
        <v>7746</v>
      </c>
    </row>
    <row r="12" spans="1:16" ht="15" customHeight="1" x14ac:dyDescent="0.2">
      <c r="A12" s="3" t="s">
        <v>755</v>
      </c>
      <c r="B12" s="94">
        <v>567</v>
      </c>
      <c r="C12" s="94">
        <v>4283</v>
      </c>
      <c r="D12" s="94">
        <v>563</v>
      </c>
      <c r="E12" s="94">
        <v>356</v>
      </c>
      <c r="F12" s="94">
        <v>576</v>
      </c>
      <c r="G12" s="94">
        <v>216</v>
      </c>
      <c r="H12" s="94">
        <v>154</v>
      </c>
      <c r="I12" s="94">
        <v>386</v>
      </c>
      <c r="J12" s="94">
        <v>334</v>
      </c>
      <c r="K12" s="94">
        <v>39</v>
      </c>
      <c r="L12" s="94">
        <v>26</v>
      </c>
      <c r="M12" s="94">
        <v>433</v>
      </c>
      <c r="N12" s="94">
        <v>571</v>
      </c>
      <c r="O12" s="94">
        <v>17890</v>
      </c>
      <c r="P12" s="94">
        <v>11979</v>
      </c>
    </row>
    <row r="13" spans="1:16" ht="15" customHeight="1" x14ac:dyDescent="0.2">
      <c r="A13" s="13" t="s">
        <v>759</v>
      </c>
      <c r="B13" s="93">
        <v>229</v>
      </c>
      <c r="C13" s="93">
        <v>1503</v>
      </c>
      <c r="D13" s="93">
        <v>228</v>
      </c>
      <c r="E13" s="93">
        <v>99</v>
      </c>
      <c r="F13" s="93">
        <v>226</v>
      </c>
      <c r="G13" s="93">
        <v>78</v>
      </c>
      <c r="H13" s="93">
        <v>84</v>
      </c>
      <c r="I13" s="93">
        <v>154</v>
      </c>
      <c r="J13" s="93">
        <v>135</v>
      </c>
      <c r="K13" s="93">
        <v>5</v>
      </c>
      <c r="L13" s="93">
        <v>20</v>
      </c>
      <c r="M13" s="93">
        <v>163</v>
      </c>
      <c r="N13" s="93">
        <v>236</v>
      </c>
      <c r="O13" s="93">
        <v>6033</v>
      </c>
      <c r="P13" s="93">
        <v>3963</v>
      </c>
    </row>
    <row r="14" spans="1:16" ht="15" customHeight="1" x14ac:dyDescent="0.2">
      <c r="A14" s="3" t="s">
        <v>1011</v>
      </c>
      <c r="B14" s="94">
        <v>316</v>
      </c>
      <c r="C14" s="94">
        <v>2902</v>
      </c>
      <c r="D14" s="94">
        <v>317</v>
      </c>
      <c r="E14" s="94">
        <v>137</v>
      </c>
      <c r="F14" s="94">
        <v>322</v>
      </c>
      <c r="G14" s="94">
        <v>123</v>
      </c>
      <c r="H14" s="94">
        <v>142</v>
      </c>
      <c r="I14" s="94">
        <v>217</v>
      </c>
      <c r="J14" s="94">
        <v>169</v>
      </c>
      <c r="K14" s="94">
        <v>6</v>
      </c>
      <c r="L14" s="94">
        <v>34</v>
      </c>
      <c r="M14" s="94">
        <v>226</v>
      </c>
      <c r="N14" s="94">
        <v>319</v>
      </c>
      <c r="O14" s="94">
        <v>9668</v>
      </c>
      <c r="P14" s="94">
        <v>6837</v>
      </c>
    </row>
    <row r="15" spans="1:16" ht="15" customHeight="1" x14ac:dyDescent="0.2">
      <c r="A15" s="13" t="s">
        <v>760</v>
      </c>
      <c r="B15" s="93">
        <v>521</v>
      </c>
      <c r="C15" s="93">
        <v>5787</v>
      </c>
      <c r="D15" s="93">
        <v>521</v>
      </c>
      <c r="E15" s="93">
        <v>213</v>
      </c>
      <c r="F15" s="93">
        <v>552</v>
      </c>
      <c r="G15" s="93">
        <v>219</v>
      </c>
      <c r="H15" s="93">
        <v>113</v>
      </c>
      <c r="I15" s="93">
        <v>406</v>
      </c>
      <c r="J15" s="93">
        <v>290</v>
      </c>
      <c r="K15" s="93">
        <v>26</v>
      </c>
      <c r="L15" s="93">
        <v>34</v>
      </c>
      <c r="M15" s="93">
        <v>473</v>
      </c>
      <c r="N15" s="93">
        <v>529</v>
      </c>
      <c r="O15" s="93">
        <v>17177</v>
      </c>
      <c r="P15" s="93">
        <v>12608</v>
      </c>
    </row>
    <row r="16" spans="1:16" ht="15" customHeight="1" x14ac:dyDescent="0.2">
      <c r="A16" s="3" t="s">
        <v>761</v>
      </c>
      <c r="B16" s="94">
        <v>329</v>
      </c>
      <c r="C16" s="94">
        <v>3671</v>
      </c>
      <c r="D16" s="94">
        <v>331</v>
      </c>
      <c r="E16" s="94">
        <v>167</v>
      </c>
      <c r="F16" s="94">
        <v>340</v>
      </c>
      <c r="G16" s="94">
        <v>135</v>
      </c>
      <c r="H16" s="94">
        <v>165</v>
      </c>
      <c r="I16" s="94">
        <v>175</v>
      </c>
      <c r="J16" s="94">
        <v>218</v>
      </c>
      <c r="K16" s="94">
        <v>62</v>
      </c>
      <c r="L16" s="94">
        <v>35</v>
      </c>
      <c r="M16" s="94">
        <v>320</v>
      </c>
      <c r="N16" s="94">
        <v>334</v>
      </c>
      <c r="O16" s="94">
        <v>11530</v>
      </c>
      <c r="P16" s="94">
        <v>7880</v>
      </c>
    </row>
    <row r="17" spans="1:16" ht="15" customHeight="1" x14ac:dyDescent="0.2">
      <c r="A17" s="13" t="s">
        <v>762</v>
      </c>
      <c r="B17" s="93">
        <v>579</v>
      </c>
      <c r="C17" s="93">
        <v>4214</v>
      </c>
      <c r="D17" s="93">
        <v>579</v>
      </c>
      <c r="E17" s="93">
        <v>254</v>
      </c>
      <c r="F17" s="93">
        <v>593</v>
      </c>
      <c r="G17" s="93">
        <v>226</v>
      </c>
      <c r="H17" s="93">
        <v>78</v>
      </c>
      <c r="I17" s="93">
        <v>418</v>
      </c>
      <c r="J17" s="93">
        <v>354</v>
      </c>
      <c r="K17" s="93">
        <v>44</v>
      </c>
      <c r="L17" s="93">
        <v>52</v>
      </c>
      <c r="M17" s="93">
        <v>415</v>
      </c>
      <c r="N17" s="93">
        <v>584</v>
      </c>
      <c r="O17" s="93">
        <v>16391</v>
      </c>
      <c r="P17" s="93">
        <v>11464</v>
      </c>
    </row>
    <row r="18" spans="1:16" ht="15" customHeight="1" x14ac:dyDescent="0.2">
      <c r="A18" s="3" t="s">
        <v>765</v>
      </c>
      <c r="B18" s="94">
        <v>2</v>
      </c>
      <c r="C18" s="94">
        <v>4147</v>
      </c>
      <c r="D18" s="94">
        <v>2</v>
      </c>
      <c r="E18" s="94">
        <v>0</v>
      </c>
      <c r="F18" s="94">
        <v>12</v>
      </c>
      <c r="G18" s="94">
        <v>6</v>
      </c>
      <c r="H18" s="94">
        <v>74</v>
      </c>
      <c r="I18" s="94">
        <v>6</v>
      </c>
      <c r="J18" s="94">
        <v>1</v>
      </c>
      <c r="K18" s="94">
        <v>5</v>
      </c>
      <c r="L18" s="94">
        <v>29</v>
      </c>
      <c r="M18" s="94">
        <v>45</v>
      </c>
      <c r="N18" s="94">
        <v>2</v>
      </c>
      <c r="O18" s="94">
        <v>10767</v>
      </c>
      <c r="P18" s="94">
        <v>6852</v>
      </c>
    </row>
    <row r="19" spans="1:16" ht="15" customHeight="1" x14ac:dyDescent="0.2">
      <c r="A19" s="13" t="s">
        <v>763</v>
      </c>
      <c r="B19" s="93">
        <v>850</v>
      </c>
      <c r="C19" s="93">
        <v>4645</v>
      </c>
      <c r="D19" s="93">
        <v>849</v>
      </c>
      <c r="E19" s="93">
        <v>527</v>
      </c>
      <c r="F19" s="93">
        <v>871</v>
      </c>
      <c r="G19" s="93">
        <v>312</v>
      </c>
      <c r="H19" s="93">
        <v>116</v>
      </c>
      <c r="I19" s="93">
        <v>656</v>
      </c>
      <c r="J19" s="93">
        <v>464</v>
      </c>
      <c r="K19" s="93">
        <v>40</v>
      </c>
      <c r="L19" s="93">
        <v>65</v>
      </c>
      <c r="M19" s="93">
        <v>604</v>
      </c>
      <c r="N19" s="93">
        <v>861</v>
      </c>
      <c r="O19" s="93">
        <v>14681</v>
      </c>
      <c r="P19" s="93">
        <v>11494</v>
      </c>
    </row>
    <row r="20" spans="1:16" ht="15" customHeight="1" x14ac:dyDescent="0.2">
      <c r="A20" s="3" t="s">
        <v>764</v>
      </c>
      <c r="B20" s="94">
        <v>611</v>
      </c>
      <c r="C20" s="94">
        <v>3563</v>
      </c>
      <c r="D20" s="94">
        <v>611</v>
      </c>
      <c r="E20" s="94">
        <v>371</v>
      </c>
      <c r="F20" s="94">
        <v>630</v>
      </c>
      <c r="G20" s="94">
        <v>289</v>
      </c>
      <c r="H20" s="94">
        <v>106</v>
      </c>
      <c r="I20" s="94">
        <v>253</v>
      </c>
      <c r="J20" s="94">
        <v>392</v>
      </c>
      <c r="K20" s="94">
        <v>58</v>
      </c>
      <c r="L20" s="94">
        <v>75</v>
      </c>
      <c r="M20" s="94">
        <v>299</v>
      </c>
      <c r="N20" s="94">
        <v>656</v>
      </c>
      <c r="O20" s="94">
        <v>13182</v>
      </c>
      <c r="P20" s="94">
        <v>9149</v>
      </c>
    </row>
    <row r="21" spans="1:16" ht="15" customHeight="1" x14ac:dyDescent="0.2">
      <c r="A21" s="13" t="s">
        <v>766</v>
      </c>
      <c r="B21" s="93">
        <v>460</v>
      </c>
      <c r="C21" s="93">
        <v>4289</v>
      </c>
      <c r="D21" s="93">
        <v>460</v>
      </c>
      <c r="E21" s="93">
        <v>270</v>
      </c>
      <c r="F21" s="93">
        <v>469</v>
      </c>
      <c r="G21" s="93">
        <v>181</v>
      </c>
      <c r="H21" s="93">
        <v>66</v>
      </c>
      <c r="I21" s="93">
        <v>317</v>
      </c>
      <c r="J21" s="93">
        <v>232</v>
      </c>
      <c r="K21" s="93">
        <v>20</v>
      </c>
      <c r="L21" s="93">
        <v>42</v>
      </c>
      <c r="M21" s="93">
        <v>311</v>
      </c>
      <c r="N21" s="93">
        <v>462</v>
      </c>
      <c r="O21" s="93">
        <v>11925</v>
      </c>
      <c r="P21" s="93">
        <v>8413</v>
      </c>
    </row>
    <row r="22" spans="1:16" ht="15" customHeight="1" x14ac:dyDescent="0.2">
      <c r="A22" s="3" t="s">
        <v>767</v>
      </c>
      <c r="B22" s="94">
        <v>217</v>
      </c>
      <c r="C22" s="94">
        <v>3876</v>
      </c>
      <c r="D22" s="94">
        <v>216</v>
      </c>
      <c r="E22" s="94">
        <v>97</v>
      </c>
      <c r="F22" s="94">
        <v>217</v>
      </c>
      <c r="G22" s="94">
        <v>90</v>
      </c>
      <c r="H22" s="94">
        <v>90</v>
      </c>
      <c r="I22" s="94">
        <v>121</v>
      </c>
      <c r="J22" s="37">
        <v>149</v>
      </c>
      <c r="K22" s="94">
        <v>18</v>
      </c>
      <c r="L22" s="94">
        <v>62</v>
      </c>
      <c r="M22" s="94">
        <v>236</v>
      </c>
      <c r="N22" s="94">
        <v>220</v>
      </c>
      <c r="O22" s="94">
        <v>17438</v>
      </c>
      <c r="P22" s="94">
        <v>10694</v>
      </c>
    </row>
    <row r="23" spans="1:16" ht="15" customHeight="1" x14ac:dyDescent="0.2">
      <c r="A23" s="13" t="s">
        <v>768</v>
      </c>
      <c r="B23" s="93">
        <v>565</v>
      </c>
      <c r="C23" s="93">
        <v>4628</v>
      </c>
      <c r="D23" s="93">
        <v>562</v>
      </c>
      <c r="E23" s="93">
        <v>271</v>
      </c>
      <c r="F23" s="93">
        <v>558</v>
      </c>
      <c r="G23" s="93">
        <v>187</v>
      </c>
      <c r="H23" s="93">
        <v>118</v>
      </c>
      <c r="I23" s="93">
        <v>437</v>
      </c>
      <c r="J23" s="93">
        <v>253</v>
      </c>
      <c r="K23" s="93">
        <v>24</v>
      </c>
      <c r="L23" s="93">
        <v>44</v>
      </c>
      <c r="M23" s="93">
        <v>395</v>
      </c>
      <c r="N23" s="93">
        <v>571</v>
      </c>
      <c r="O23" s="93">
        <v>17088</v>
      </c>
      <c r="P23" s="93">
        <v>11312</v>
      </c>
    </row>
    <row r="24" spans="1:16" ht="15" customHeight="1" x14ac:dyDescent="0.2">
      <c r="A24" s="3" t="s">
        <v>769</v>
      </c>
      <c r="B24" s="94">
        <v>404</v>
      </c>
      <c r="C24" s="94">
        <v>3686</v>
      </c>
      <c r="D24" s="94">
        <v>403</v>
      </c>
      <c r="E24" s="94">
        <v>171</v>
      </c>
      <c r="F24" s="94">
        <v>426</v>
      </c>
      <c r="G24" s="94">
        <v>157</v>
      </c>
      <c r="H24" s="94">
        <v>134</v>
      </c>
      <c r="I24" s="94">
        <v>176</v>
      </c>
      <c r="J24" s="37">
        <v>197</v>
      </c>
      <c r="K24" s="94">
        <v>26</v>
      </c>
      <c r="L24" s="94">
        <v>38</v>
      </c>
      <c r="M24" s="94">
        <v>304</v>
      </c>
      <c r="N24" s="94">
        <v>417</v>
      </c>
      <c r="O24" s="94">
        <v>11999</v>
      </c>
      <c r="P24" s="94">
        <v>7823</v>
      </c>
    </row>
    <row r="25" spans="1:16" ht="15" customHeight="1" x14ac:dyDescent="0.2">
      <c r="A25" s="13" t="s">
        <v>770</v>
      </c>
      <c r="B25" s="93">
        <v>567</v>
      </c>
      <c r="C25" s="93">
        <v>6312</v>
      </c>
      <c r="D25" s="93">
        <v>567</v>
      </c>
      <c r="E25" s="93">
        <v>278</v>
      </c>
      <c r="F25" s="93">
        <v>593</v>
      </c>
      <c r="G25" s="93">
        <v>231</v>
      </c>
      <c r="H25" s="93">
        <v>183</v>
      </c>
      <c r="I25" s="93">
        <v>455</v>
      </c>
      <c r="J25" s="93">
        <v>329</v>
      </c>
      <c r="K25" s="93">
        <v>39</v>
      </c>
      <c r="L25" s="93">
        <v>82</v>
      </c>
      <c r="M25" s="93">
        <v>453</v>
      </c>
      <c r="N25" s="93">
        <v>593</v>
      </c>
      <c r="O25" s="93">
        <v>22294</v>
      </c>
      <c r="P25" s="93">
        <v>14304</v>
      </c>
    </row>
    <row r="26" spans="1:16" ht="15" customHeight="1" x14ac:dyDescent="0.2">
      <c r="A26" s="3" t="s">
        <v>771</v>
      </c>
      <c r="B26" s="94">
        <v>301</v>
      </c>
      <c r="C26" s="94">
        <v>2124</v>
      </c>
      <c r="D26" s="94">
        <v>300</v>
      </c>
      <c r="E26" s="94">
        <v>186</v>
      </c>
      <c r="F26" s="94">
        <v>305</v>
      </c>
      <c r="G26" s="94">
        <v>114</v>
      </c>
      <c r="H26" s="94">
        <v>73</v>
      </c>
      <c r="I26" s="94">
        <v>112</v>
      </c>
      <c r="J26" s="94">
        <v>174</v>
      </c>
      <c r="K26" s="94">
        <v>2</v>
      </c>
      <c r="L26" s="94">
        <v>38</v>
      </c>
      <c r="M26" s="94">
        <v>146</v>
      </c>
      <c r="N26" s="94">
        <v>309</v>
      </c>
      <c r="O26" s="94">
        <v>8351</v>
      </c>
      <c r="P26" s="94">
        <v>5564</v>
      </c>
    </row>
    <row r="27" spans="1:16" ht="15" customHeight="1" x14ac:dyDescent="0.2">
      <c r="A27" s="13" t="s">
        <v>772</v>
      </c>
      <c r="B27" s="93">
        <v>333</v>
      </c>
      <c r="C27" s="93">
        <v>4393</v>
      </c>
      <c r="D27" s="93">
        <v>333</v>
      </c>
      <c r="E27" s="93">
        <v>168</v>
      </c>
      <c r="F27" s="93">
        <v>339</v>
      </c>
      <c r="G27" s="93">
        <v>125</v>
      </c>
      <c r="H27" s="93">
        <v>60</v>
      </c>
      <c r="I27" s="93">
        <v>257</v>
      </c>
      <c r="J27" s="93">
        <v>178</v>
      </c>
      <c r="K27" s="93">
        <v>7</v>
      </c>
      <c r="L27" s="93">
        <v>16</v>
      </c>
      <c r="M27" s="93">
        <v>227</v>
      </c>
      <c r="N27" s="93">
        <v>334</v>
      </c>
      <c r="O27" s="93">
        <v>12227</v>
      </c>
      <c r="P27" s="93">
        <v>8450</v>
      </c>
    </row>
    <row r="28" spans="1:16" ht="15" customHeight="1" x14ac:dyDescent="0.2">
      <c r="A28" s="3" t="s">
        <v>773</v>
      </c>
      <c r="B28" s="94">
        <v>466</v>
      </c>
      <c r="C28" s="94">
        <v>4574</v>
      </c>
      <c r="D28" s="94">
        <v>466</v>
      </c>
      <c r="E28" s="94">
        <v>195</v>
      </c>
      <c r="F28" s="94">
        <v>473</v>
      </c>
      <c r="G28" s="94">
        <v>168</v>
      </c>
      <c r="H28" s="94">
        <v>165</v>
      </c>
      <c r="I28" s="94">
        <v>352</v>
      </c>
      <c r="J28" s="94">
        <v>224</v>
      </c>
      <c r="K28" s="94">
        <v>31</v>
      </c>
      <c r="L28" s="94">
        <v>40</v>
      </c>
      <c r="M28" s="94">
        <v>424</v>
      </c>
      <c r="N28" s="94">
        <v>469</v>
      </c>
      <c r="O28" s="94">
        <v>15645</v>
      </c>
      <c r="P28" s="94">
        <v>10242</v>
      </c>
    </row>
    <row r="29" spans="1:16" ht="15" customHeight="1" x14ac:dyDescent="0.2">
      <c r="A29" s="13" t="s">
        <v>774</v>
      </c>
      <c r="B29" s="93">
        <v>0</v>
      </c>
      <c r="C29" s="93">
        <v>3464</v>
      </c>
      <c r="D29" s="93">
        <v>0</v>
      </c>
      <c r="E29" s="93">
        <v>0</v>
      </c>
      <c r="F29" s="93">
        <v>4</v>
      </c>
      <c r="G29" s="93">
        <v>0</v>
      </c>
      <c r="H29" s="93">
        <v>29</v>
      </c>
      <c r="I29" s="93">
        <v>6</v>
      </c>
      <c r="J29" s="93">
        <v>0</v>
      </c>
      <c r="K29" s="93">
        <v>6</v>
      </c>
      <c r="L29" s="93">
        <v>2</v>
      </c>
      <c r="M29" s="93">
        <v>24</v>
      </c>
      <c r="N29" s="93">
        <v>0</v>
      </c>
      <c r="O29" s="93">
        <v>3999</v>
      </c>
      <c r="P29" s="93">
        <v>4552</v>
      </c>
    </row>
    <row r="30" spans="1:16" ht="15" customHeight="1" x14ac:dyDescent="0.2">
      <c r="A30" s="3" t="s">
        <v>775</v>
      </c>
      <c r="B30" s="94">
        <v>492</v>
      </c>
      <c r="C30" s="94">
        <v>6384</v>
      </c>
      <c r="D30" s="94">
        <v>492</v>
      </c>
      <c r="E30" s="94">
        <v>264</v>
      </c>
      <c r="F30" s="94">
        <v>504</v>
      </c>
      <c r="G30" s="94">
        <v>218</v>
      </c>
      <c r="H30" s="94">
        <v>151</v>
      </c>
      <c r="I30" s="94">
        <v>413</v>
      </c>
      <c r="J30" s="94">
        <v>328</v>
      </c>
      <c r="K30" s="94">
        <v>34</v>
      </c>
      <c r="L30" s="94">
        <v>68</v>
      </c>
      <c r="M30" s="94">
        <v>433</v>
      </c>
      <c r="N30" s="94">
        <v>503</v>
      </c>
      <c r="O30" s="94">
        <v>19565</v>
      </c>
      <c r="P30" s="94">
        <v>12657</v>
      </c>
    </row>
    <row r="31" spans="1:16" ht="15" customHeight="1" x14ac:dyDescent="0.2">
      <c r="A31" s="13" t="s">
        <v>776</v>
      </c>
      <c r="B31" s="93">
        <v>491</v>
      </c>
      <c r="C31" s="93">
        <v>5560</v>
      </c>
      <c r="D31" s="93">
        <v>491</v>
      </c>
      <c r="E31" s="93">
        <v>226</v>
      </c>
      <c r="F31" s="93">
        <v>521</v>
      </c>
      <c r="G31" s="93">
        <v>187</v>
      </c>
      <c r="H31" s="93">
        <v>146</v>
      </c>
      <c r="I31" s="93">
        <v>418</v>
      </c>
      <c r="J31" s="93">
        <v>306</v>
      </c>
      <c r="K31" s="93">
        <v>15</v>
      </c>
      <c r="L31" s="93">
        <v>30</v>
      </c>
      <c r="M31" s="93">
        <v>397</v>
      </c>
      <c r="N31" s="93">
        <v>491</v>
      </c>
      <c r="O31" s="93">
        <v>16817</v>
      </c>
      <c r="P31" s="93">
        <v>11564</v>
      </c>
    </row>
    <row r="32" spans="1:16" ht="15" customHeight="1" x14ac:dyDescent="0.2">
      <c r="A32" s="3" t="s">
        <v>777</v>
      </c>
      <c r="B32" s="94">
        <v>453</v>
      </c>
      <c r="C32" s="94">
        <v>4827</v>
      </c>
      <c r="D32" s="94">
        <v>453</v>
      </c>
      <c r="E32" s="94">
        <v>293</v>
      </c>
      <c r="F32" s="94">
        <v>467</v>
      </c>
      <c r="G32" s="94">
        <v>161</v>
      </c>
      <c r="H32" s="94">
        <v>137</v>
      </c>
      <c r="I32" s="94">
        <v>231</v>
      </c>
      <c r="J32" s="94">
        <v>290</v>
      </c>
      <c r="K32" s="94">
        <v>37</v>
      </c>
      <c r="L32" s="94">
        <v>36</v>
      </c>
      <c r="M32" s="94">
        <v>316</v>
      </c>
      <c r="N32" s="94">
        <v>454</v>
      </c>
      <c r="O32" s="94">
        <v>17455</v>
      </c>
      <c r="P32" s="94">
        <v>11336</v>
      </c>
    </row>
    <row r="33" spans="1:16" ht="15" customHeight="1" x14ac:dyDescent="0.2">
      <c r="A33" s="13" t="s">
        <v>778</v>
      </c>
      <c r="B33" s="93">
        <v>638</v>
      </c>
      <c r="C33" s="93">
        <v>5678</v>
      </c>
      <c r="D33" s="93">
        <v>627</v>
      </c>
      <c r="E33" s="93">
        <v>322</v>
      </c>
      <c r="F33" s="93">
        <v>639</v>
      </c>
      <c r="G33" s="93">
        <v>242</v>
      </c>
      <c r="H33" s="93">
        <v>279</v>
      </c>
      <c r="I33" s="93">
        <v>673</v>
      </c>
      <c r="J33" s="44">
        <v>285</v>
      </c>
      <c r="K33" s="44">
        <v>24</v>
      </c>
      <c r="L33" s="44">
        <v>92</v>
      </c>
      <c r="M33" s="93">
        <v>404</v>
      </c>
      <c r="N33" s="93">
        <v>646</v>
      </c>
      <c r="O33" s="93">
        <v>21766</v>
      </c>
      <c r="P33" s="93">
        <v>15472</v>
      </c>
    </row>
    <row r="34" spans="1:16" ht="15" customHeight="1" x14ac:dyDescent="0.2">
      <c r="A34" s="246" t="s">
        <v>779</v>
      </c>
      <c r="B34" s="247">
        <v>236</v>
      </c>
      <c r="C34" s="247">
        <v>2800</v>
      </c>
      <c r="D34" s="247">
        <v>236</v>
      </c>
      <c r="E34" s="247">
        <v>156</v>
      </c>
      <c r="F34" s="247">
        <v>255</v>
      </c>
      <c r="G34" s="247">
        <v>85</v>
      </c>
      <c r="H34" s="247">
        <v>84</v>
      </c>
      <c r="I34" s="247">
        <v>190</v>
      </c>
      <c r="J34" s="248">
        <v>131</v>
      </c>
      <c r="K34" s="247">
        <v>13</v>
      </c>
      <c r="L34" s="248">
        <v>31</v>
      </c>
      <c r="M34" s="247">
        <v>221</v>
      </c>
      <c r="N34" s="247">
        <v>248</v>
      </c>
      <c r="O34" s="247">
        <v>7655</v>
      </c>
      <c r="P34" s="247">
        <v>5581</v>
      </c>
    </row>
    <row r="35" spans="1:16" ht="15" customHeight="1" x14ac:dyDescent="0.2">
      <c r="A35" s="13" t="s">
        <v>780</v>
      </c>
      <c r="B35" s="93">
        <v>149</v>
      </c>
      <c r="C35" s="93">
        <v>1450</v>
      </c>
      <c r="D35" s="93">
        <v>148</v>
      </c>
      <c r="E35" s="93">
        <v>101</v>
      </c>
      <c r="F35" s="93">
        <v>155</v>
      </c>
      <c r="G35" s="93">
        <v>56</v>
      </c>
      <c r="H35" s="93">
        <v>44</v>
      </c>
      <c r="I35" s="93">
        <v>137</v>
      </c>
      <c r="J35" s="44">
        <v>104</v>
      </c>
      <c r="K35" s="93">
        <v>0</v>
      </c>
      <c r="L35" s="44">
        <v>1</v>
      </c>
      <c r="M35" s="93">
        <v>113</v>
      </c>
      <c r="N35" s="93">
        <v>150</v>
      </c>
      <c r="O35" s="93">
        <v>4804</v>
      </c>
      <c r="P35" s="93">
        <v>3662</v>
      </c>
    </row>
    <row r="36" spans="1:16" ht="15" customHeight="1" x14ac:dyDescent="0.2">
      <c r="A36" s="3" t="s">
        <v>803</v>
      </c>
      <c r="B36" s="94">
        <v>0</v>
      </c>
      <c r="C36" s="94">
        <v>48</v>
      </c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2</v>
      </c>
      <c r="N36" s="94">
        <v>0</v>
      </c>
      <c r="O36" s="94">
        <v>481</v>
      </c>
      <c r="P36" s="94">
        <v>283</v>
      </c>
    </row>
    <row r="37" spans="1:16" ht="15" customHeight="1" x14ac:dyDescent="0.2">
      <c r="A37" s="13" t="s">
        <v>781</v>
      </c>
      <c r="B37" s="93">
        <v>256</v>
      </c>
      <c r="C37" s="93">
        <v>4654</v>
      </c>
      <c r="D37" s="93">
        <v>256</v>
      </c>
      <c r="E37" s="93">
        <v>106</v>
      </c>
      <c r="F37" s="93">
        <v>254</v>
      </c>
      <c r="G37" s="93">
        <v>93</v>
      </c>
      <c r="H37" s="93">
        <v>41</v>
      </c>
      <c r="I37" s="93">
        <v>123</v>
      </c>
      <c r="J37" s="44">
        <v>147</v>
      </c>
      <c r="K37" s="44">
        <v>7</v>
      </c>
      <c r="L37" s="44">
        <v>12</v>
      </c>
      <c r="M37" s="93">
        <v>200</v>
      </c>
      <c r="N37" s="93">
        <v>258</v>
      </c>
      <c r="O37" s="93">
        <v>14639</v>
      </c>
      <c r="P37" s="93">
        <v>9147</v>
      </c>
    </row>
    <row r="38" spans="1:16" ht="15" customHeight="1" x14ac:dyDescent="0.2">
      <c r="A38" s="3" t="s">
        <v>1012</v>
      </c>
      <c r="B38" s="94">
        <v>0</v>
      </c>
      <c r="C38" s="94">
        <v>51</v>
      </c>
      <c r="D38" s="94">
        <v>0</v>
      </c>
      <c r="E38" s="94">
        <v>0</v>
      </c>
      <c r="F38" s="94">
        <v>0</v>
      </c>
      <c r="G38" s="94">
        <v>0</v>
      </c>
      <c r="H38" s="94">
        <v>126</v>
      </c>
      <c r="I38" s="94">
        <v>0</v>
      </c>
      <c r="J38" s="94">
        <v>0</v>
      </c>
      <c r="K38" s="94">
        <v>0</v>
      </c>
      <c r="L38" s="94">
        <v>0</v>
      </c>
      <c r="M38" s="94">
        <v>1</v>
      </c>
      <c r="N38" s="94">
        <v>0</v>
      </c>
      <c r="O38" s="94">
        <v>718</v>
      </c>
      <c r="P38" s="94">
        <v>712</v>
      </c>
    </row>
    <row r="39" spans="1:16" ht="15" customHeight="1" x14ac:dyDescent="0.2">
      <c r="A39" s="13" t="s">
        <v>782</v>
      </c>
      <c r="B39" s="93">
        <v>4</v>
      </c>
      <c r="C39" s="93">
        <v>1110</v>
      </c>
      <c r="D39" s="93">
        <v>4</v>
      </c>
      <c r="E39" s="93">
        <v>4</v>
      </c>
      <c r="F39" s="93">
        <v>6</v>
      </c>
      <c r="G39" s="93">
        <v>1</v>
      </c>
      <c r="H39" s="93">
        <v>20</v>
      </c>
      <c r="I39" s="93">
        <v>20</v>
      </c>
      <c r="J39" s="44">
        <v>1</v>
      </c>
      <c r="K39" s="44">
        <v>0</v>
      </c>
      <c r="L39" s="44">
        <v>6</v>
      </c>
      <c r="M39" s="93">
        <v>6</v>
      </c>
      <c r="N39" s="93">
        <v>4</v>
      </c>
      <c r="O39" s="93">
        <v>1703</v>
      </c>
      <c r="P39" s="93">
        <v>1744</v>
      </c>
    </row>
    <row r="40" spans="1:16" ht="15" customHeight="1" x14ac:dyDescent="0.2">
      <c r="A40" s="3" t="s">
        <v>783</v>
      </c>
      <c r="B40" s="94">
        <v>0</v>
      </c>
      <c r="C40" s="94">
        <v>14</v>
      </c>
      <c r="D40" s="94">
        <v>0</v>
      </c>
      <c r="E40" s="94">
        <v>0</v>
      </c>
      <c r="F40" s="94">
        <v>0</v>
      </c>
      <c r="G40" s="94">
        <v>0</v>
      </c>
      <c r="H40" s="94">
        <v>0</v>
      </c>
      <c r="I40" s="94">
        <v>0</v>
      </c>
      <c r="J40" s="37">
        <v>0</v>
      </c>
      <c r="K40" s="94">
        <v>0</v>
      </c>
      <c r="L40" s="37">
        <v>0</v>
      </c>
      <c r="M40" s="94">
        <v>0</v>
      </c>
      <c r="N40" s="94">
        <v>0</v>
      </c>
      <c r="O40" s="94">
        <v>19</v>
      </c>
      <c r="P40" s="94">
        <v>19</v>
      </c>
    </row>
    <row r="41" spans="1:16" ht="15" customHeight="1" x14ac:dyDescent="0.2">
      <c r="A41" s="13" t="s">
        <v>784</v>
      </c>
      <c r="B41" s="44">
        <v>253</v>
      </c>
      <c r="C41" s="44">
        <v>2676</v>
      </c>
      <c r="D41" s="44">
        <v>255</v>
      </c>
      <c r="E41" s="44">
        <v>138</v>
      </c>
      <c r="F41" s="44">
        <v>275</v>
      </c>
      <c r="G41" s="44">
        <v>96</v>
      </c>
      <c r="H41" s="44">
        <v>71</v>
      </c>
      <c r="I41" s="44">
        <v>284</v>
      </c>
      <c r="J41" s="44">
        <v>138</v>
      </c>
      <c r="K41" s="44">
        <v>29</v>
      </c>
      <c r="L41" s="44">
        <v>49</v>
      </c>
      <c r="M41" s="44">
        <v>160</v>
      </c>
      <c r="N41" s="44">
        <v>254</v>
      </c>
      <c r="O41" s="44">
        <v>8708</v>
      </c>
      <c r="P41" s="44">
        <v>5710</v>
      </c>
    </row>
    <row r="42" spans="1:16" ht="15" customHeight="1" x14ac:dyDescent="0.2">
      <c r="A42" s="3" t="s">
        <v>785</v>
      </c>
      <c r="B42" s="94">
        <v>0</v>
      </c>
      <c r="C42" s="94">
        <v>2331</v>
      </c>
      <c r="D42" s="94">
        <v>0</v>
      </c>
      <c r="E42" s="94">
        <v>0</v>
      </c>
      <c r="F42" s="94">
        <v>11</v>
      </c>
      <c r="G42" s="94">
        <v>0</v>
      </c>
      <c r="H42" s="94">
        <v>32</v>
      </c>
      <c r="I42" s="94">
        <v>14</v>
      </c>
      <c r="J42" s="37">
        <v>0</v>
      </c>
      <c r="K42" s="94">
        <v>7</v>
      </c>
      <c r="L42" s="94">
        <v>23</v>
      </c>
      <c r="M42" s="94">
        <v>33</v>
      </c>
      <c r="N42" s="94">
        <v>0</v>
      </c>
      <c r="O42" s="94">
        <v>6520</v>
      </c>
      <c r="P42" s="94">
        <v>3716</v>
      </c>
    </row>
    <row r="43" spans="1:16" ht="15" customHeight="1" x14ac:dyDescent="0.2">
      <c r="A43" s="13" t="s">
        <v>786</v>
      </c>
      <c r="B43" s="93">
        <v>189</v>
      </c>
      <c r="C43" s="93">
        <v>2308</v>
      </c>
      <c r="D43" s="93">
        <v>189</v>
      </c>
      <c r="E43" s="93">
        <v>93</v>
      </c>
      <c r="F43" s="93">
        <v>215</v>
      </c>
      <c r="G43" s="93">
        <v>83</v>
      </c>
      <c r="H43" s="93">
        <v>73</v>
      </c>
      <c r="I43" s="93">
        <v>121</v>
      </c>
      <c r="J43" s="93">
        <v>167</v>
      </c>
      <c r="K43" s="93">
        <v>14</v>
      </c>
      <c r="L43" s="93">
        <v>27</v>
      </c>
      <c r="M43" s="93">
        <v>238</v>
      </c>
      <c r="N43" s="93">
        <v>197</v>
      </c>
      <c r="O43" s="93">
        <v>6518</v>
      </c>
      <c r="P43" s="93">
        <v>4526</v>
      </c>
    </row>
    <row r="44" spans="1:16" ht="15" customHeight="1" x14ac:dyDescent="0.2">
      <c r="A44" s="3" t="s">
        <v>787</v>
      </c>
      <c r="B44" s="94">
        <v>8</v>
      </c>
      <c r="C44" s="94">
        <v>55</v>
      </c>
      <c r="D44" s="94">
        <v>5</v>
      </c>
      <c r="E44" s="94">
        <v>3</v>
      </c>
      <c r="F44" s="94">
        <v>6</v>
      </c>
      <c r="G44" s="94">
        <v>0</v>
      </c>
      <c r="H44" s="94">
        <v>3</v>
      </c>
      <c r="I44" s="94">
        <v>3</v>
      </c>
      <c r="J44" s="94">
        <v>0</v>
      </c>
      <c r="K44" s="94">
        <v>0</v>
      </c>
      <c r="L44" s="94">
        <v>0</v>
      </c>
      <c r="M44" s="94">
        <v>6</v>
      </c>
      <c r="N44" s="94">
        <v>5</v>
      </c>
      <c r="O44" s="94">
        <v>41</v>
      </c>
      <c r="P44" s="94">
        <v>80</v>
      </c>
    </row>
    <row r="45" spans="1:16" ht="15" customHeight="1" x14ac:dyDescent="0.2">
      <c r="A45" s="13" t="s">
        <v>788</v>
      </c>
      <c r="B45" s="93">
        <v>5</v>
      </c>
      <c r="C45" s="93">
        <v>130</v>
      </c>
      <c r="D45" s="93">
        <v>5</v>
      </c>
      <c r="E45" s="93">
        <v>2</v>
      </c>
      <c r="F45" s="93">
        <v>5</v>
      </c>
      <c r="G45" s="93">
        <v>3</v>
      </c>
      <c r="H45" s="93">
        <v>0</v>
      </c>
      <c r="I45" s="93">
        <v>2</v>
      </c>
      <c r="J45" s="93">
        <v>4</v>
      </c>
      <c r="K45" s="93">
        <v>0</v>
      </c>
      <c r="L45" s="93">
        <v>0</v>
      </c>
      <c r="M45" s="93">
        <v>10</v>
      </c>
      <c r="N45" s="93">
        <v>5</v>
      </c>
      <c r="O45" s="93">
        <v>48</v>
      </c>
      <c r="P45" s="93">
        <v>160</v>
      </c>
    </row>
    <row r="46" spans="1:16" ht="15" customHeight="1" x14ac:dyDescent="0.2">
      <c r="A46" s="3" t="s">
        <v>789</v>
      </c>
      <c r="B46" s="94">
        <v>16</v>
      </c>
      <c r="C46" s="94">
        <v>70</v>
      </c>
      <c r="D46" s="94">
        <v>9</v>
      </c>
      <c r="E46" s="94">
        <v>7</v>
      </c>
      <c r="F46" s="94">
        <v>9</v>
      </c>
      <c r="G46" s="94">
        <v>5</v>
      </c>
      <c r="H46" s="94">
        <v>3</v>
      </c>
      <c r="I46" s="94">
        <v>7</v>
      </c>
      <c r="J46" s="94">
        <v>7</v>
      </c>
      <c r="K46" s="94">
        <v>0</v>
      </c>
      <c r="L46" s="94">
        <v>0</v>
      </c>
      <c r="M46" s="94">
        <v>10</v>
      </c>
      <c r="N46" s="94">
        <v>9</v>
      </c>
      <c r="O46" s="94">
        <v>9</v>
      </c>
      <c r="P46" s="94">
        <v>101</v>
      </c>
    </row>
    <row r="47" spans="1:16" ht="15" customHeight="1" x14ac:dyDescent="0.2">
      <c r="A47" s="13" t="s">
        <v>790</v>
      </c>
      <c r="B47" s="93">
        <v>2</v>
      </c>
      <c r="C47" s="93">
        <v>29</v>
      </c>
      <c r="D47" s="93">
        <v>2</v>
      </c>
      <c r="E47" s="93">
        <v>2</v>
      </c>
      <c r="F47" s="93">
        <v>2</v>
      </c>
      <c r="G47" s="93">
        <v>1</v>
      </c>
      <c r="H47" s="93">
        <v>2</v>
      </c>
      <c r="I47" s="93">
        <v>0</v>
      </c>
      <c r="J47" s="93">
        <v>3</v>
      </c>
      <c r="K47" s="93">
        <v>0</v>
      </c>
      <c r="L47" s="93">
        <v>0</v>
      </c>
      <c r="M47" s="93">
        <v>5</v>
      </c>
      <c r="N47" s="93">
        <v>2</v>
      </c>
      <c r="O47" s="93">
        <v>10</v>
      </c>
      <c r="P47" s="93">
        <v>41</v>
      </c>
    </row>
    <row r="48" spans="1:16" ht="15" customHeight="1" x14ac:dyDescent="0.2">
      <c r="A48" s="3" t="s">
        <v>791</v>
      </c>
      <c r="B48" s="94">
        <v>0</v>
      </c>
      <c r="C48" s="94">
        <v>1869</v>
      </c>
      <c r="D48" s="94">
        <v>0</v>
      </c>
      <c r="E48" s="94">
        <v>0</v>
      </c>
      <c r="F48" s="94">
        <v>33</v>
      </c>
      <c r="G48" s="94">
        <v>2</v>
      </c>
      <c r="H48" s="94">
        <v>63</v>
      </c>
      <c r="I48" s="94">
        <v>110</v>
      </c>
      <c r="J48" s="94">
        <v>2</v>
      </c>
      <c r="K48" s="94">
        <v>8</v>
      </c>
      <c r="L48" s="94">
        <v>20</v>
      </c>
      <c r="M48" s="94">
        <v>30</v>
      </c>
      <c r="N48" s="94">
        <v>0</v>
      </c>
      <c r="O48" s="94">
        <v>6153</v>
      </c>
      <c r="P48" s="94">
        <v>4231</v>
      </c>
    </row>
    <row r="49" spans="1:16" ht="15" customHeight="1" x14ac:dyDescent="0.2">
      <c r="A49" s="13" t="s">
        <v>800</v>
      </c>
      <c r="B49" s="93">
        <v>337</v>
      </c>
      <c r="C49" s="93">
        <v>930</v>
      </c>
      <c r="D49" s="93">
        <v>339</v>
      </c>
      <c r="E49" s="93">
        <v>145</v>
      </c>
      <c r="F49" s="93">
        <v>341</v>
      </c>
      <c r="G49" s="93">
        <v>124</v>
      </c>
      <c r="H49" s="93">
        <v>97</v>
      </c>
      <c r="I49" s="93">
        <v>155</v>
      </c>
      <c r="J49" s="93">
        <v>175</v>
      </c>
      <c r="K49" s="93">
        <v>57</v>
      </c>
      <c r="L49" s="93">
        <v>17</v>
      </c>
      <c r="M49" s="93">
        <v>234</v>
      </c>
      <c r="N49" s="93">
        <v>344</v>
      </c>
      <c r="O49" s="93">
        <v>12288</v>
      </c>
      <c r="P49" s="93">
        <v>8014</v>
      </c>
    </row>
    <row r="50" spans="1:16" ht="15" customHeight="1" x14ac:dyDescent="0.2">
      <c r="A50" s="3" t="s">
        <v>792</v>
      </c>
      <c r="B50" s="115">
        <v>105</v>
      </c>
      <c r="C50" s="115">
        <v>2103</v>
      </c>
      <c r="D50" s="115">
        <v>105</v>
      </c>
      <c r="E50" s="115">
        <v>38</v>
      </c>
      <c r="F50" s="115">
        <v>109</v>
      </c>
      <c r="G50" s="115">
        <v>40</v>
      </c>
      <c r="H50" s="115">
        <v>53</v>
      </c>
      <c r="I50" s="115">
        <v>69</v>
      </c>
      <c r="J50" s="115">
        <v>75</v>
      </c>
      <c r="K50" s="115">
        <v>1</v>
      </c>
      <c r="L50" s="115">
        <v>13</v>
      </c>
      <c r="M50" s="115">
        <v>83</v>
      </c>
      <c r="N50" s="115">
        <v>105</v>
      </c>
      <c r="O50" s="115">
        <v>6385</v>
      </c>
      <c r="P50" s="115">
        <v>4051</v>
      </c>
    </row>
    <row r="51" spans="1:16" ht="15" customHeight="1" x14ac:dyDescent="0.2">
      <c r="A51" s="13" t="s">
        <v>793</v>
      </c>
      <c r="B51" s="93">
        <v>76</v>
      </c>
      <c r="C51" s="93">
        <v>1093</v>
      </c>
      <c r="D51" s="93">
        <v>75</v>
      </c>
      <c r="E51" s="93">
        <v>56</v>
      </c>
      <c r="F51" s="93">
        <v>89</v>
      </c>
      <c r="G51" s="93">
        <v>40</v>
      </c>
      <c r="H51" s="93">
        <v>63</v>
      </c>
      <c r="I51" s="93">
        <v>64</v>
      </c>
      <c r="J51" s="93">
        <v>51</v>
      </c>
      <c r="K51" s="93">
        <v>1</v>
      </c>
      <c r="L51" s="93">
        <v>10</v>
      </c>
      <c r="M51" s="93">
        <v>65</v>
      </c>
      <c r="N51" s="93">
        <v>85</v>
      </c>
      <c r="O51" s="93">
        <v>3734</v>
      </c>
      <c r="P51" s="93">
        <v>2405</v>
      </c>
    </row>
    <row r="52" spans="1:16" ht="15" customHeight="1" x14ac:dyDescent="0.2">
      <c r="A52" s="3" t="s">
        <v>794</v>
      </c>
      <c r="B52" s="94">
        <v>145</v>
      </c>
      <c r="C52" s="94">
        <v>998</v>
      </c>
      <c r="D52" s="94">
        <v>145</v>
      </c>
      <c r="E52" s="94">
        <v>91</v>
      </c>
      <c r="F52" s="94">
        <v>144</v>
      </c>
      <c r="G52" s="94">
        <v>48</v>
      </c>
      <c r="H52" s="94">
        <v>21</v>
      </c>
      <c r="I52" s="94">
        <v>53</v>
      </c>
      <c r="J52" s="94">
        <v>103</v>
      </c>
      <c r="K52" s="94">
        <v>0</v>
      </c>
      <c r="L52" s="94">
        <v>0</v>
      </c>
      <c r="M52" s="94">
        <v>55</v>
      </c>
      <c r="N52" s="94">
        <v>145</v>
      </c>
      <c r="O52" s="94">
        <v>2982</v>
      </c>
      <c r="P52" s="94">
        <v>2096</v>
      </c>
    </row>
    <row r="53" spans="1:16" ht="15" customHeight="1" x14ac:dyDescent="0.2">
      <c r="A53" s="15" t="s">
        <v>795</v>
      </c>
      <c r="B53" s="93">
        <v>22</v>
      </c>
      <c r="C53" s="93">
        <v>630</v>
      </c>
      <c r="D53" s="93">
        <v>22</v>
      </c>
      <c r="E53" s="93">
        <v>15</v>
      </c>
      <c r="F53" s="93">
        <v>23</v>
      </c>
      <c r="G53" s="93">
        <v>7</v>
      </c>
      <c r="H53" s="93">
        <v>4</v>
      </c>
      <c r="I53" s="93">
        <v>27</v>
      </c>
      <c r="J53" s="93">
        <v>19</v>
      </c>
      <c r="K53" s="93">
        <v>0</v>
      </c>
      <c r="L53" s="93">
        <v>0</v>
      </c>
      <c r="M53" s="93">
        <v>14</v>
      </c>
      <c r="N53" s="93">
        <v>23</v>
      </c>
      <c r="O53" s="93">
        <v>1732</v>
      </c>
      <c r="P53" s="93">
        <v>1157</v>
      </c>
    </row>
    <row r="54" spans="1:16" ht="15" customHeight="1" x14ac:dyDescent="0.2">
      <c r="A54" s="3" t="s">
        <v>796</v>
      </c>
      <c r="B54" s="94">
        <v>7</v>
      </c>
      <c r="C54" s="94">
        <v>184</v>
      </c>
      <c r="D54" s="94">
        <v>7</v>
      </c>
      <c r="E54" s="94">
        <v>4</v>
      </c>
      <c r="F54" s="94">
        <v>7</v>
      </c>
      <c r="G54" s="94">
        <v>3</v>
      </c>
      <c r="H54" s="94">
        <v>6</v>
      </c>
      <c r="I54" s="94">
        <v>11</v>
      </c>
      <c r="J54" s="94">
        <v>6</v>
      </c>
      <c r="K54" s="94">
        <v>0</v>
      </c>
      <c r="L54" s="94">
        <v>0</v>
      </c>
      <c r="M54" s="94">
        <v>4</v>
      </c>
      <c r="N54" s="94">
        <v>7</v>
      </c>
      <c r="O54" s="94">
        <v>588</v>
      </c>
      <c r="P54" s="94">
        <v>351</v>
      </c>
    </row>
    <row r="55" spans="1:16" ht="15" customHeight="1" x14ac:dyDescent="0.2">
      <c r="A55" s="13" t="s">
        <v>797</v>
      </c>
      <c r="B55" s="93">
        <v>21</v>
      </c>
      <c r="C55" s="93">
        <v>371</v>
      </c>
      <c r="D55" s="93">
        <v>19</v>
      </c>
      <c r="E55" s="93">
        <v>11</v>
      </c>
      <c r="F55" s="93">
        <v>20</v>
      </c>
      <c r="G55" s="93">
        <v>7</v>
      </c>
      <c r="H55" s="93">
        <v>6</v>
      </c>
      <c r="I55" s="93">
        <v>7</v>
      </c>
      <c r="J55" s="93">
        <v>12</v>
      </c>
      <c r="K55" s="93">
        <v>1</v>
      </c>
      <c r="L55" s="93">
        <v>0</v>
      </c>
      <c r="M55" s="93">
        <v>29</v>
      </c>
      <c r="N55" s="93">
        <v>20</v>
      </c>
      <c r="O55" s="93">
        <v>949</v>
      </c>
      <c r="P55" s="93">
        <v>669</v>
      </c>
    </row>
    <row r="56" spans="1:16" ht="15" customHeight="1" x14ac:dyDescent="0.2">
      <c r="A56" s="3" t="s">
        <v>798</v>
      </c>
      <c r="B56" s="94">
        <v>9</v>
      </c>
      <c r="C56" s="94">
        <v>251</v>
      </c>
      <c r="D56" s="94">
        <v>9</v>
      </c>
      <c r="E56" s="94">
        <v>5</v>
      </c>
      <c r="F56" s="94">
        <v>8</v>
      </c>
      <c r="G56" s="94">
        <v>5</v>
      </c>
      <c r="H56" s="94">
        <v>8</v>
      </c>
      <c r="I56" s="94">
        <v>7</v>
      </c>
      <c r="J56" s="94">
        <v>17</v>
      </c>
      <c r="K56" s="94">
        <v>0</v>
      </c>
      <c r="L56" s="94">
        <v>0</v>
      </c>
      <c r="M56" s="94">
        <v>10</v>
      </c>
      <c r="N56" s="94">
        <v>9</v>
      </c>
      <c r="O56" s="94">
        <v>712</v>
      </c>
      <c r="P56" s="94">
        <v>538</v>
      </c>
    </row>
    <row r="57" spans="1:16" ht="15" customHeight="1" x14ac:dyDescent="0.2">
      <c r="A57" s="13" t="s">
        <v>799</v>
      </c>
      <c r="B57" s="93">
        <v>13</v>
      </c>
      <c r="C57" s="93">
        <v>130</v>
      </c>
      <c r="D57" s="93">
        <v>9</v>
      </c>
      <c r="E57" s="93">
        <v>6</v>
      </c>
      <c r="F57" s="93">
        <v>7</v>
      </c>
      <c r="G57" s="93">
        <v>4</v>
      </c>
      <c r="H57" s="93">
        <v>10</v>
      </c>
      <c r="I57" s="93">
        <v>11</v>
      </c>
      <c r="J57" s="93">
        <v>4</v>
      </c>
      <c r="K57" s="93">
        <v>0</v>
      </c>
      <c r="L57" s="93">
        <v>1</v>
      </c>
      <c r="M57" s="93">
        <v>4</v>
      </c>
      <c r="N57" s="93">
        <v>9</v>
      </c>
      <c r="O57" s="93">
        <v>550</v>
      </c>
      <c r="P57" s="93">
        <v>386</v>
      </c>
    </row>
    <row r="58" spans="1:16" ht="15" customHeight="1" x14ac:dyDescent="0.2">
      <c r="A58" s="3" t="s">
        <v>801</v>
      </c>
      <c r="B58" s="94">
        <v>130</v>
      </c>
      <c r="C58" s="94">
        <v>1618</v>
      </c>
      <c r="D58" s="94">
        <v>130</v>
      </c>
      <c r="E58" s="94">
        <v>84</v>
      </c>
      <c r="F58" s="94">
        <v>135</v>
      </c>
      <c r="G58" s="94">
        <v>60</v>
      </c>
      <c r="H58" s="94">
        <v>51</v>
      </c>
      <c r="I58" s="94">
        <v>187</v>
      </c>
      <c r="J58" s="94">
        <v>72</v>
      </c>
      <c r="K58" s="94">
        <v>6</v>
      </c>
      <c r="L58" s="94">
        <v>2</v>
      </c>
      <c r="M58" s="94">
        <v>105</v>
      </c>
      <c r="N58" s="94">
        <v>130</v>
      </c>
      <c r="O58" s="94">
        <v>4990</v>
      </c>
      <c r="P58" s="94">
        <v>3334</v>
      </c>
    </row>
    <row r="59" spans="1:16" ht="15" customHeight="1" x14ac:dyDescent="0.2">
      <c r="A59" s="13" t="s">
        <v>802</v>
      </c>
      <c r="B59" s="93">
        <v>35</v>
      </c>
      <c r="C59" s="93">
        <v>490</v>
      </c>
      <c r="D59" s="93">
        <v>35</v>
      </c>
      <c r="E59" s="93">
        <v>17</v>
      </c>
      <c r="F59" s="93">
        <v>37</v>
      </c>
      <c r="G59" s="93">
        <v>3</v>
      </c>
      <c r="H59" s="93">
        <v>15</v>
      </c>
      <c r="I59" s="93">
        <v>13</v>
      </c>
      <c r="J59" s="93">
        <v>19</v>
      </c>
      <c r="K59" s="93">
        <v>1</v>
      </c>
      <c r="L59" s="93">
        <v>3</v>
      </c>
      <c r="M59" s="93">
        <v>43</v>
      </c>
      <c r="N59" s="93">
        <v>35</v>
      </c>
      <c r="O59" s="93">
        <v>1224</v>
      </c>
      <c r="P59" s="93">
        <v>901</v>
      </c>
    </row>
    <row r="60" spans="1:16" ht="15" customHeight="1" x14ac:dyDescent="0.2">
      <c r="A60" s="3" t="s">
        <v>1148</v>
      </c>
      <c r="B60" s="94">
        <v>15</v>
      </c>
      <c r="C60" s="94">
        <v>41</v>
      </c>
      <c r="D60" s="94">
        <v>15</v>
      </c>
      <c r="E60" s="94">
        <v>8</v>
      </c>
      <c r="F60" s="94">
        <v>16</v>
      </c>
      <c r="G60" s="94">
        <v>7</v>
      </c>
      <c r="H60" s="94">
        <v>0</v>
      </c>
      <c r="I60" s="94">
        <v>17</v>
      </c>
      <c r="J60" s="94">
        <v>19</v>
      </c>
      <c r="K60" s="94">
        <v>0</v>
      </c>
      <c r="L60" s="94">
        <v>1</v>
      </c>
      <c r="M60" s="94">
        <v>32</v>
      </c>
      <c r="N60" s="94">
        <v>15</v>
      </c>
      <c r="O60" s="94">
        <v>0</v>
      </c>
      <c r="P60" s="94">
        <v>104</v>
      </c>
    </row>
    <row r="61" spans="1:16" ht="15" customHeight="1" x14ac:dyDescent="0.2">
      <c r="A61" s="49" t="s">
        <v>202</v>
      </c>
      <c r="B61" s="188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</row>
    <row r="62" spans="1:16" ht="15" customHeight="1" x14ac:dyDescent="0.2">
      <c r="A62" s="3" t="s">
        <v>416</v>
      </c>
      <c r="B62" s="94">
        <v>114</v>
      </c>
      <c r="C62" s="94">
        <v>2281</v>
      </c>
      <c r="D62" s="94">
        <v>579</v>
      </c>
      <c r="E62" s="94">
        <v>0</v>
      </c>
      <c r="F62" s="94">
        <v>496</v>
      </c>
      <c r="G62" s="94">
        <v>117</v>
      </c>
      <c r="H62" s="94">
        <v>372</v>
      </c>
      <c r="I62" s="94">
        <v>23</v>
      </c>
      <c r="J62" s="94">
        <v>54</v>
      </c>
      <c r="K62" s="94">
        <v>332</v>
      </c>
      <c r="L62" s="94">
        <v>766</v>
      </c>
      <c r="M62" s="94">
        <v>254</v>
      </c>
      <c r="N62" s="94">
        <v>106</v>
      </c>
      <c r="O62" s="94">
        <v>17536</v>
      </c>
      <c r="P62" s="94">
        <v>13369</v>
      </c>
    </row>
    <row r="63" spans="1:16" ht="15" customHeight="1" x14ac:dyDescent="0.2">
      <c r="A63" s="13" t="s">
        <v>413</v>
      </c>
      <c r="B63" s="93">
        <v>1</v>
      </c>
      <c r="C63" s="93">
        <v>4</v>
      </c>
      <c r="D63" s="93">
        <v>5</v>
      </c>
      <c r="E63" s="93">
        <v>0</v>
      </c>
      <c r="F63" s="93">
        <v>2</v>
      </c>
      <c r="G63" s="93">
        <v>2</v>
      </c>
      <c r="H63" s="93">
        <v>3</v>
      </c>
      <c r="I63" s="93">
        <v>7</v>
      </c>
      <c r="J63" s="44">
        <v>0</v>
      </c>
      <c r="K63" s="93">
        <v>12</v>
      </c>
      <c r="L63" s="93">
        <v>13</v>
      </c>
      <c r="M63" s="93">
        <v>5</v>
      </c>
      <c r="N63" s="93">
        <v>0</v>
      </c>
      <c r="O63" s="93">
        <v>25471</v>
      </c>
      <c r="P63" s="93">
        <v>22561</v>
      </c>
    </row>
    <row r="64" spans="1:16" ht="15" customHeight="1" x14ac:dyDescent="0.2">
      <c r="A64" s="3" t="s">
        <v>414</v>
      </c>
      <c r="B64" s="94">
        <v>7</v>
      </c>
      <c r="C64" s="94">
        <v>382</v>
      </c>
      <c r="D64" s="94">
        <v>167</v>
      </c>
      <c r="E64" s="94">
        <v>2</v>
      </c>
      <c r="F64" s="94">
        <v>385</v>
      </c>
      <c r="G64" s="94">
        <v>28</v>
      </c>
      <c r="H64" s="94">
        <v>222</v>
      </c>
      <c r="I64" s="94">
        <v>50</v>
      </c>
      <c r="J64" s="94">
        <v>15</v>
      </c>
      <c r="K64" s="94">
        <v>225</v>
      </c>
      <c r="L64" s="94">
        <v>663</v>
      </c>
      <c r="M64" s="94">
        <v>241</v>
      </c>
      <c r="N64" s="94">
        <v>18</v>
      </c>
      <c r="O64" s="94">
        <v>12597</v>
      </c>
      <c r="P64" s="94">
        <v>7767</v>
      </c>
    </row>
    <row r="65" spans="1:16" ht="15" customHeight="1" x14ac:dyDescent="0.2">
      <c r="A65" s="13" t="s">
        <v>804</v>
      </c>
      <c r="B65" s="93">
        <v>104</v>
      </c>
      <c r="C65" s="93">
        <v>160</v>
      </c>
      <c r="D65" s="93">
        <v>262</v>
      </c>
      <c r="E65" s="93">
        <v>4</v>
      </c>
      <c r="F65" s="93">
        <v>478</v>
      </c>
      <c r="G65" s="93">
        <v>4</v>
      </c>
      <c r="H65" s="93">
        <v>152</v>
      </c>
      <c r="I65" s="93">
        <v>91</v>
      </c>
      <c r="J65" s="93">
        <v>13</v>
      </c>
      <c r="K65" s="93">
        <v>135</v>
      </c>
      <c r="L65" s="93">
        <v>147</v>
      </c>
      <c r="M65" s="93">
        <v>209</v>
      </c>
      <c r="N65" s="93">
        <v>223</v>
      </c>
      <c r="O65" s="93">
        <v>8862</v>
      </c>
      <c r="P65" s="93">
        <v>5811</v>
      </c>
    </row>
    <row r="66" spans="1:16" ht="15" customHeight="1" x14ac:dyDescent="0.2">
      <c r="A66" s="3" t="s">
        <v>411</v>
      </c>
      <c r="B66" s="94">
        <v>16</v>
      </c>
      <c r="C66" s="94">
        <v>2105</v>
      </c>
      <c r="D66" s="94">
        <v>361</v>
      </c>
      <c r="E66" s="94">
        <v>87</v>
      </c>
      <c r="F66" s="94">
        <v>560</v>
      </c>
      <c r="G66" s="94">
        <v>94</v>
      </c>
      <c r="H66" s="94">
        <v>38</v>
      </c>
      <c r="I66" s="94">
        <v>184</v>
      </c>
      <c r="J66" s="94">
        <v>19</v>
      </c>
      <c r="K66" s="94">
        <v>416</v>
      </c>
      <c r="L66" s="94">
        <v>261</v>
      </c>
      <c r="M66" s="94">
        <v>32</v>
      </c>
      <c r="N66" s="94">
        <v>18</v>
      </c>
      <c r="O66" s="94">
        <v>18027</v>
      </c>
      <c r="P66" s="94">
        <v>8966</v>
      </c>
    </row>
    <row r="67" spans="1:16" ht="15" customHeight="1" x14ac:dyDescent="0.2">
      <c r="A67" s="13" t="s">
        <v>412</v>
      </c>
      <c r="B67" s="93">
        <v>3</v>
      </c>
      <c r="C67" s="93">
        <v>520</v>
      </c>
      <c r="D67" s="93">
        <v>315</v>
      </c>
      <c r="E67" s="93">
        <v>4</v>
      </c>
      <c r="F67" s="93">
        <v>251</v>
      </c>
      <c r="G67" s="93">
        <v>34</v>
      </c>
      <c r="H67" s="93">
        <v>51</v>
      </c>
      <c r="I67" s="93">
        <v>321</v>
      </c>
      <c r="J67" s="93">
        <v>19</v>
      </c>
      <c r="K67" s="93">
        <v>296</v>
      </c>
      <c r="L67" s="93">
        <v>986</v>
      </c>
      <c r="M67" s="93">
        <v>334</v>
      </c>
      <c r="N67" s="93">
        <v>43</v>
      </c>
      <c r="O67" s="93">
        <v>18537</v>
      </c>
      <c r="P67" s="93">
        <v>9967</v>
      </c>
    </row>
    <row r="68" spans="1:16" ht="15" customHeight="1" x14ac:dyDescent="0.2">
      <c r="A68" s="3" t="s">
        <v>415</v>
      </c>
      <c r="B68" s="94">
        <v>0</v>
      </c>
      <c r="C68" s="94">
        <v>294</v>
      </c>
      <c r="D68" s="94">
        <v>0</v>
      </c>
      <c r="E68" s="94">
        <v>0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4">
        <v>0</v>
      </c>
      <c r="L68" s="94">
        <v>2</v>
      </c>
      <c r="M68" s="94">
        <v>0</v>
      </c>
      <c r="N68" s="94">
        <v>0</v>
      </c>
      <c r="O68" s="94">
        <v>1529</v>
      </c>
      <c r="P68" s="94">
        <v>850</v>
      </c>
    </row>
    <row r="69" spans="1:16" ht="15" customHeight="1" x14ac:dyDescent="0.2">
      <c r="A69" s="13" t="s">
        <v>805</v>
      </c>
      <c r="B69" s="93">
        <v>0</v>
      </c>
      <c r="C69" s="93">
        <v>12</v>
      </c>
      <c r="D69" s="93">
        <v>0</v>
      </c>
      <c r="E69" s="93">
        <v>0</v>
      </c>
      <c r="F69" s="93">
        <v>0</v>
      </c>
      <c r="G69" s="93">
        <v>2</v>
      </c>
      <c r="H69" s="93">
        <v>133</v>
      </c>
      <c r="I69" s="93">
        <v>0</v>
      </c>
      <c r="J69" s="93">
        <v>1</v>
      </c>
      <c r="K69" s="93">
        <v>827</v>
      </c>
      <c r="L69" s="93">
        <v>65</v>
      </c>
      <c r="M69" s="93">
        <v>0</v>
      </c>
      <c r="N69" s="93">
        <v>133</v>
      </c>
      <c r="O69" s="93">
        <v>502</v>
      </c>
      <c r="P69" s="93">
        <v>1332</v>
      </c>
    </row>
    <row r="70" spans="1:16" ht="15" customHeight="1" x14ac:dyDescent="0.2">
      <c r="A70" s="3" t="s">
        <v>199</v>
      </c>
      <c r="B70" s="94">
        <v>1069</v>
      </c>
      <c r="C70" s="94">
        <v>467</v>
      </c>
      <c r="D70" s="94">
        <v>1069</v>
      </c>
      <c r="E70" s="94">
        <v>406</v>
      </c>
      <c r="F70" s="94">
        <v>1069</v>
      </c>
      <c r="G70" s="94">
        <v>336</v>
      </c>
      <c r="H70" s="94">
        <v>27</v>
      </c>
      <c r="I70" s="94">
        <v>398</v>
      </c>
      <c r="J70" s="94">
        <v>380</v>
      </c>
      <c r="K70" s="94">
        <v>15</v>
      </c>
      <c r="L70" s="94">
        <v>2</v>
      </c>
      <c r="M70" s="94">
        <v>640</v>
      </c>
      <c r="N70" s="94">
        <v>1070</v>
      </c>
      <c r="O70" s="94">
        <v>1831</v>
      </c>
      <c r="P70" s="94">
        <v>2855</v>
      </c>
    </row>
    <row r="71" spans="1:16" ht="15" customHeight="1" x14ac:dyDescent="0.2">
      <c r="A71" s="13" t="s">
        <v>210</v>
      </c>
      <c r="B71" s="93">
        <v>141</v>
      </c>
      <c r="C71" s="93">
        <v>1057</v>
      </c>
      <c r="D71" s="93">
        <v>142</v>
      </c>
      <c r="E71" s="93">
        <v>51</v>
      </c>
      <c r="F71" s="93">
        <v>158</v>
      </c>
      <c r="G71" s="93">
        <v>69</v>
      </c>
      <c r="H71" s="93">
        <v>143</v>
      </c>
      <c r="I71" s="93">
        <v>244</v>
      </c>
      <c r="J71" s="93">
        <v>106</v>
      </c>
      <c r="K71" s="93">
        <v>12</v>
      </c>
      <c r="L71" s="93">
        <v>24</v>
      </c>
      <c r="M71" s="93">
        <v>291</v>
      </c>
      <c r="N71" s="93">
        <v>142</v>
      </c>
      <c r="O71" s="93">
        <v>0</v>
      </c>
      <c r="P71" s="93">
        <v>1774</v>
      </c>
    </row>
    <row r="72" spans="1:16" ht="15" customHeight="1" x14ac:dyDescent="0.2">
      <c r="A72" s="3" t="s">
        <v>143</v>
      </c>
      <c r="B72" s="94">
        <v>502</v>
      </c>
      <c r="C72" s="94">
        <v>798</v>
      </c>
      <c r="D72" s="94">
        <v>502</v>
      </c>
      <c r="E72" s="94">
        <v>202</v>
      </c>
      <c r="F72" s="94">
        <v>498</v>
      </c>
      <c r="G72" s="94">
        <v>154</v>
      </c>
      <c r="H72" s="94">
        <v>222</v>
      </c>
      <c r="I72" s="94">
        <v>373</v>
      </c>
      <c r="J72" s="94">
        <v>179</v>
      </c>
      <c r="K72" s="94">
        <v>6</v>
      </c>
      <c r="L72" s="94">
        <v>26</v>
      </c>
      <c r="M72" s="94">
        <v>522</v>
      </c>
      <c r="N72" s="94">
        <v>501</v>
      </c>
      <c r="O72" s="94">
        <v>1513</v>
      </c>
      <c r="P72" s="94">
        <v>2527</v>
      </c>
    </row>
    <row r="73" spans="1:16" ht="15" customHeight="1" x14ac:dyDescent="0.2">
      <c r="A73" s="13" t="s">
        <v>142</v>
      </c>
      <c r="B73" s="93">
        <v>1103</v>
      </c>
      <c r="C73" s="93">
        <v>2</v>
      </c>
      <c r="D73" s="93">
        <v>1103</v>
      </c>
      <c r="E73" s="93">
        <v>386</v>
      </c>
      <c r="F73" s="93">
        <v>1107</v>
      </c>
      <c r="G73" s="93">
        <v>358</v>
      </c>
      <c r="H73" s="93">
        <v>297</v>
      </c>
      <c r="I73" s="93">
        <v>287</v>
      </c>
      <c r="J73" s="93">
        <v>455</v>
      </c>
      <c r="K73" s="93">
        <v>0</v>
      </c>
      <c r="L73" s="93">
        <v>3</v>
      </c>
      <c r="M73" s="93">
        <v>196</v>
      </c>
      <c r="N73" s="93">
        <v>1103</v>
      </c>
      <c r="O73" s="93">
        <v>2672</v>
      </c>
      <c r="P73" s="93">
        <v>3030</v>
      </c>
    </row>
    <row r="74" spans="1:16" ht="15" customHeight="1" x14ac:dyDescent="0.2">
      <c r="A74" s="3" t="s">
        <v>75</v>
      </c>
      <c r="B74" s="94">
        <v>263</v>
      </c>
      <c r="C74" s="94">
        <v>274</v>
      </c>
      <c r="D74" s="94">
        <v>263</v>
      </c>
      <c r="E74" s="94">
        <v>87</v>
      </c>
      <c r="F74" s="94">
        <v>274</v>
      </c>
      <c r="G74" s="94">
        <v>135</v>
      </c>
      <c r="H74" s="94">
        <v>72</v>
      </c>
      <c r="I74" s="94">
        <v>252</v>
      </c>
      <c r="J74" s="94">
        <v>133</v>
      </c>
      <c r="K74" s="94">
        <v>14</v>
      </c>
      <c r="L74" s="94">
        <v>18</v>
      </c>
      <c r="M74" s="94">
        <v>295</v>
      </c>
      <c r="N74" s="94">
        <v>263</v>
      </c>
      <c r="O74" s="94">
        <v>3</v>
      </c>
      <c r="P74" s="94">
        <v>1025</v>
      </c>
    </row>
    <row r="75" spans="1:16" ht="15" customHeight="1" x14ac:dyDescent="0.2">
      <c r="A75" s="13" t="s">
        <v>410</v>
      </c>
      <c r="B75" s="93">
        <v>245</v>
      </c>
      <c r="C75" s="93">
        <v>138</v>
      </c>
      <c r="D75" s="93">
        <v>245</v>
      </c>
      <c r="E75" s="93">
        <v>90</v>
      </c>
      <c r="F75" s="93">
        <v>249</v>
      </c>
      <c r="G75" s="93">
        <v>97</v>
      </c>
      <c r="H75" s="93">
        <v>39</v>
      </c>
      <c r="I75" s="93">
        <v>149</v>
      </c>
      <c r="J75" s="93">
        <v>118</v>
      </c>
      <c r="K75" s="93">
        <v>0</v>
      </c>
      <c r="L75" s="93">
        <v>1</v>
      </c>
      <c r="M75" s="93">
        <v>122</v>
      </c>
      <c r="N75" s="93">
        <v>245</v>
      </c>
      <c r="O75" s="93">
        <v>1035</v>
      </c>
      <c r="P75" s="93">
        <v>1038</v>
      </c>
    </row>
    <row r="76" spans="1:16" ht="15" customHeight="1" x14ac:dyDescent="0.2">
      <c r="A76" s="3" t="s">
        <v>751</v>
      </c>
      <c r="B76" s="94">
        <v>265</v>
      </c>
      <c r="C76" s="94">
        <v>34</v>
      </c>
      <c r="D76" s="94">
        <v>265</v>
      </c>
      <c r="E76" s="94">
        <v>114</v>
      </c>
      <c r="F76" s="94">
        <v>264</v>
      </c>
      <c r="G76" s="94">
        <v>98</v>
      </c>
      <c r="H76" s="94">
        <v>56</v>
      </c>
      <c r="I76" s="94">
        <v>187</v>
      </c>
      <c r="J76" s="94">
        <v>101</v>
      </c>
      <c r="K76" s="94">
        <v>3</v>
      </c>
      <c r="L76" s="94">
        <v>0</v>
      </c>
      <c r="M76" s="94">
        <v>245</v>
      </c>
      <c r="N76" s="94">
        <v>265</v>
      </c>
      <c r="O76" s="94">
        <v>0</v>
      </c>
      <c r="P76" s="94">
        <v>664</v>
      </c>
    </row>
    <row r="77" spans="1:16" ht="15" customHeight="1" x14ac:dyDescent="0.2">
      <c r="A77" s="13" t="s">
        <v>409</v>
      </c>
      <c r="B77" s="93">
        <v>0</v>
      </c>
      <c r="C77" s="93">
        <v>442</v>
      </c>
      <c r="D77" s="93">
        <v>0</v>
      </c>
      <c r="E77" s="93">
        <v>0</v>
      </c>
      <c r="F77" s="93">
        <v>15</v>
      </c>
      <c r="G77" s="93">
        <v>1</v>
      </c>
      <c r="H77" s="93">
        <v>6</v>
      </c>
      <c r="I77" s="93">
        <v>11</v>
      </c>
      <c r="J77" s="93">
        <v>0</v>
      </c>
      <c r="K77" s="93">
        <v>2</v>
      </c>
      <c r="L77" s="93">
        <v>1</v>
      </c>
      <c r="M77" s="93">
        <v>16</v>
      </c>
      <c r="N77" s="93">
        <v>0</v>
      </c>
      <c r="O77" s="93">
        <v>0</v>
      </c>
      <c r="P77" s="93">
        <v>478</v>
      </c>
    </row>
    <row r="78" spans="1:16" ht="15" customHeight="1" x14ac:dyDescent="0.2">
      <c r="A78" s="3" t="s">
        <v>937</v>
      </c>
      <c r="B78" s="94">
        <v>71</v>
      </c>
      <c r="C78" s="94">
        <v>117</v>
      </c>
      <c r="D78" s="94">
        <v>71</v>
      </c>
      <c r="E78" s="94">
        <v>24</v>
      </c>
      <c r="F78" s="94">
        <v>71</v>
      </c>
      <c r="G78" s="94">
        <v>25</v>
      </c>
      <c r="H78" s="94">
        <v>7</v>
      </c>
      <c r="I78" s="94">
        <v>27</v>
      </c>
      <c r="J78" s="94">
        <v>28</v>
      </c>
      <c r="K78" s="94">
        <v>0</v>
      </c>
      <c r="L78" s="94">
        <v>0</v>
      </c>
      <c r="M78" s="94">
        <v>68</v>
      </c>
      <c r="N78" s="94">
        <v>71</v>
      </c>
      <c r="O78" s="94">
        <v>0</v>
      </c>
      <c r="P78" s="94">
        <v>234</v>
      </c>
    </row>
    <row r="79" spans="1:16" ht="15" customHeight="1" x14ac:dyDescent="0.2">
      <c r="A79" s="13" t="s">
        <v>939</v>
      </c>
      <c r="B79" s="93">
        <v>117</v>
      </c>
      <c r="C79" s="93">
        <v>46</v>
      </c>
      <c r="D79" s="93">
        <v>117</v>
      </c>
      <c r="E79" s="93">
        <v>31</v>
      </c>
      <c r="F79" s="93">
        <v>114</v>
      </c>
      <c r="G79" s="93">
        <v>57</v>
      </c>
      <c r="H79" s="93">
        <v>2</v>
      </c>
      <c r="I79" s="93">
        <v>46</v>
      </c>
      <c r="J79" s="93">
        <v>80</v>
      </c>
      <c r="K79" s="93">
        <v>4</v>
      </c>
      <c r="L79" s="93">
        <v>0</v>
      </c>
      <c r="M79" s="93">
        <v>70</v>
      </c>
      <c r="N79" s="93">
        <v>117</v>
      </c>
      <c r="O79" s="93">
        <v>0</v>
      </c>
      <c r="P79" s="93">
        <v>245</v>
      </c>
    </row>
    <row r="80" spans="1:16" ht="15" customHeight="1" x14ac:dyDescent="0.2">
      <c r="A80" s="3" t="s">
        <v>932</v>
      </c>
      <c r="B80" s="94">
        <v>0</v>
      </c>
      <c r="C80" s="94">
        <v>10252</v>
      </c>
      <c r="D80" s="94">
        <v>0</v>
      </c>
      <c r="E80" s="94">
        <v>0</v>
      </c>
      <c r="F80" s="94">
        <v>0</v>
      </c>
      <c r="G80" s="94">
        <v>98</v>
      </c>
      <c r="H80" s="94">
        <v>419</v>
      </c>
      <c r="I80" s="94">
        <v>6</v>
      </c>
      <c r="J80" s="94">
        <v>28</v>
      </c>
      <c r="K80" s="94">
        <v>100</v>
      </c>
      <c r="L80" s="94">
        <v>501</v>
      </c>
      <c r="M80" s="94">
        <v>17</v>
      </c>
      <c r="N80" s="94">
        <v>0</v>
      </c>
      <c r="O80" s="94">
        <v>49205</v>
      </c>
      <c r="P80" s="94">
        <v>32873</v>
      </c>
    </row>
    <row r="81" spans="1:16" ht="15" customHeight="1" x14ac:dyDescent="0.2">
      <c r="A81" s="13" t="s">
        <v>938</v>
      </c>
      <c r="B81" s="93">
        <v>0</v>
      </c>
      <c r="C81" s="93">
        <v>1936</v>
      </c>
      <c r="D81" s="93">
        <v>0</v>
      </c>
      <c r="E81" s="93">
        <v>0</v>
      </c>
      <c r="F81" s="93">
        <v>0</v>
      </c>
      <c r="G81" s="93">
        <v>0</v>
      </c>
      <c r="H81" s="93">
        <v>1</v>
      </c>
      <c r="I81" s="93">
        <v>0</v>
      </c>
      <c r="J81" s="93">
        <v>0</v>
      </c>
      <c r="K81" s="93">
        <v>0</v>
      </c>
      <c r="L81" s="93">
        <v>0</v>
      </c>
      <c r="M81" s="93">
        <v>2</v>
      </c>
      <c r="N81" s="93">
        <v>0</v>
      </c>
      <c r="O81" s="93">
        <v>223444</v>
      </c>
      <c r="P81" s="93">
        <v>135664</v>
      </c>
    </row>
    <row r="82" spans="1:16" ht="15" customHeight="1" x14ac:dyDescent="0.2">
      <c r="A82" s="3" t="s">
        <v>933</v>
      </c>
      <c r="B82" s="94">
        <v>61</v>
      </c>
      <c r="C82" s="94">
        <v>2550</v>
      </c>
      <c r="D82" s="94">
        <v>65</v>
      </c>
      <c r="E82" s="94">
        <v>29</v>
      </c>
      <c r="F82" s="94">
        <v>80</v>
      </c>
      <c r="G82" s="94">
        <v>33</v>
      </c>
      <c r="H82" s="94">
        <v>258</v>
      </c>
      <c r="I82" s="94">
        <v>77</v>
      </c>
      <c r="J82" s="94">
        <v>32</v>
      </c>
      <c r="K82" s="94">
        <v>703</v>
      </c>
      <c r="L82" s="94">
        <v>224</v>
      </c>
      <c r="M82" s="94">
        <v>141</v>
      </c>
      <c r="N82" s="94">
        <v>98</v>
      </c>
      <c r="O82" s="94">
        <v>666250</v>
      </c>
      <c r="P82" s="6">
        <v>409288</v>
      </c>
    </row>
    <row r="83" spans="1:16" x14ac:dyDescent="0.2">
      <c r="A83" s="22" t="s">
        <v>586</v>
      </c>
    </row>
    <row r="87" spans="1:16" x14ac:dyDescent="0.2">
      <c r="B87" s="2"/>
      <c r="C87" s="2"/>
      <c r="D87" s="2"/>
      <c r="E87" s="2"/>
      <c r="G87" s="2"/>
      <c r="H87" s="2"/>
      <c r="I87" s="2"/>
      <c r="J87" s="2"/>
      <c r="K87" s="2"/>
      <c r="L87" s="2"/>
      <c r="M87" s="2"/>
      <c r="N87" s="2"/>
      <c r="O87" s="2"/>
    </row>
  </sheetData>
  <pageMargins left="0.39370078740157477" right="0.39370078740157477" top="0.59055118110236215" bottom="0.59055118110236215" header="0" footer="0"/>
  <pageSetup paperSize="9" scale="5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7">
    <pageSetUpPr fitToPage="1"/>
  </sheetPr>
  <dimension ref="A1:H38"/>
  <sheetViews>
    <sheetView workbookViewId="0"/>
  </sheetViews>
  <sheetFormatPr baseColWidth="10" defaultColWidth="11.42578125" defaultRowHeight="12.75" x14ac:dyDescent="0.2"/>
  <cols>
    <col min="1" max="1" width="79.7109375" style="4" customWidth="1"/>
    <col min="2" max="4" width="8.85546875" style="4" customWidth="1"/>
    <col min="5" max="5" width="5.42578125" style="4" customWidth="1"/>
    <col min="6" max="16384" width="11.42578125" style="4"/>
  </cols>
  <sheetData>
    <row r="1" spans="1:8" ht="15.75" customHeight="1" x14ac:dyDescent="0.2">
      <c r="A1" s="18" t="s">
        <v>1016</v>
      </c>
      <c r="B1" s="21"/>
      <c r="C1" s="21"/>
      <c r="D1" s="21"/>
    </row>
    <row r="3" spans="1:8" ht="18.75" customHeight="1" x14ac:dyDescent="0.2">
      <c r="A3" s="10"/>
      <c r="B3" s="11" t="s">
        <v>397</v>
      </c>
      <c r="C3" s="11" t="s">
        <v>189</v>
      </c>
      <c r="D3" s="11" t="s">
        <v>263</v>
      </c>
    </row>
    <row r="4" spans="1:8" ht="15" customHeight="1" x14ac:dyDescent="0.2">
      <c r="A4" s="99" t="s">
        <v>397</v>
      </c>
      <c r="B4" s="125">
        <v>8466</v>
      </c>
      <c r="C4" s="140">
        <v>4128</v>
      </c>
      <c r="D4" s="140">
        <v>4338</v>
      </c>
    </row>
    <row r="5" spans="1:8" ht="15" customHeight="1" x14ac:dyDescent="0.2">
      <c r="A5" s="74" t="s">
        <v>1017</v>
      </c>
      <c r="B5" s="14">
        <v>920</v>
      </c>
      <c r="C5" s="14">
        <v>482</v>
      </c>
      <c r="D5" s="14">
        <v>438</v>
      </c>
    </row>
    <row r="6" spans="1:8" ht="15" customHeight="1" x14ac:dyDescent="0.2">
      <c r="A6" s="3" t="s">
        <v>1018</v>
      </c>
      <c r="B6" s="2">
        <v>803</v>
      </c>
      <c r="C6" s="2">
        <v>419</v>
      </c>
      <c r="D6" s="2">
        <v>384</v>
      </c>
    </row>
    <row r="7" spans="1:8" ht="15" customHeight="1" x14ac:dyDescent="0.2">
      <c r="A7" s="74" t="s">
        <v>1019</v>
      </c>
      <c r="B7" s="14">
        <v>2194</v>
      </c>
      <c r="C7" s="14">
        <v>1285</v>
      </c>
      <c r="D7" s="14">
        <v>909</v>
      </c>
    </row>
    <row r="8" spans="1:8" ht="15" customHeight="1" x14ac:dyDescent="0.2">
      <c r="A8" s="73" t="s">
        <v>1033</v>
      </c>
      <c r="B8" s="2">
        <v>36</v>
      </c>
      <c r="C8" s="2">
        <v>10</v>
      </c>
      <c r="D8" s="2">
        <v>26</v>
      </c>
    </row>
    <row r="9" spans="1:8" ht="15" customHeight="1" x14ac:dyDescent="0.2">
      <c r="A9" s="74" t="s">
        <v>1034</v>
      </c>
      <c r="B9" s="14">
        <v>300</v>
      </c>
      <c r="C9" s="14">
        <v>124</v>
      </c>
      <c r="D9" s="14">
        <v>176</v>
      </c>
    </row>
    <row r="10" spans="1:8" ht="15" customHeight="1" x14ac:dyDescent="0.2">
      <c r="A10" s="73" t="s">
        <v>1020</v>
      </c>
      <c r="B10" s="2">
        <v>361</v>
      </c>
      <c r="C10" s="2">
        <v>121</v>
      </c>
      <c r="D10" s="2">
        <v>240</v>
      </c>
    </row>
    <row r="11" spans="1:8" ht="15" customHeight="1" x14ac:dyDescent="0.2">
      <c r="A11" s="74" t="s">
        <v>1021</v>
      </c>
      <c r="B11" s="14">
        <v>631</v>
      </c>
      <c r="C11" s="14">
        <v>247</v>
      </c>
      <c r="D11" s="14">
        <v>384</v>
      </c>
    </row>
    <row r="12" spans="1:8" ht="15" customHeight="1" x14ac:dyDescent="0.2">
      <c r="A12" s="73" t="s">
        <v>1022</v>
      </c>
      <c r="B12" s="2">
        <v>2188</v>
      </c>
      <c r="C12" s="2">
        <v>963</v>
      </c>
      <c r="D12" s="2">
        <v>1225</v>
      </c>
    </row>
    <row r="13" spans="1:8" ht="15" customHeight="1" x14ac:dyDescent="0.2">
      <c r="A13" s="92" t="s">
        <v>1023</v>
      </c>
      <c r="B13" s="14">
        <v>683</v>
      </c>
      <c r="C13" s="14">
        <v>356</v>
      </c>
      <c r="D13" s="14">
        <v>327</v>
      </c>
    </row>
    <row r="14" spans="1:8" ht="15" customHeight="1" x14ac:dyDescent="0.2">
      <c r="A14" s="73" t="s">
        <v>1024</v>
      </c>
      <c r="B14" s="2">
        <v>383</v>
      </c>
      <c r="C14" s="2">
        <v>181</v>
      </c>
      <c r="D14" s="2">
        <v>202</v>
      </c>
    </row>
    <row r="15" spans="1:8" ht="15" customHeight="1" x14ac:dyDescent="0.2">
      <c r="A15" s="74" t="s">
        <v>1025</v>
      </c>
      <c r="B15" s="50">
        <v>39</v>
      </c>
      <c r="C15" s="50">
        <v>15</v>
      </c>
      <c r="D15" s="50">
        <v>24</v>
      </c>
    </row>
    <row r="16" spans="1:8" ht="15" customHeight="1" x14ac:dyDescent="0.2">
      <c r="A16" s="73" t="s">
        <v>1026</v>
      </c>
      <c r="B16" s="6">
        <v>85</v>
      </c>
      <c r="C16" s="6">
        <v>30</v>
      </c>
      <c r="D16" s="6">
        <v>55</v>
      </c>
      <c r="H16" s="21"/>
    </row>
    <row r="17" spans="1:4" ht="15" customHeight="1" x14ac:dyDescent="0.2">
      <c r="A17" s="92" t="s">
        <v>1027</v>
      </c>
      <c r="B17" s="14">
        <v>267</v>
      </c>
      <c r="C17" s="14">
        <v>109</v>
      </c>
      <c r="D17" s="14">
        <v>158</v>
      </c>
    </row>
    <row r="18" spans="1:4" ht="15" customHeight="1" x14ac:dyDescent="0.2">
      <c r="A18" s="73" t="s">
        <v>1028</v>
      </c>
      <c r="B18" s="6">
        <v>0</v>
      </c>
      <c r="C18" s="6">
        <v>0</v>
      </c>
      <c r="D18" s="6">
        <v>0</v>
      </c>
    </row>
    <row r="19" spans="1:4" ht="15" customHeight="1" x14ac:dyDescent="0.2">
      <c r="A19" s="109" t="s">
        <v>1029</v>
      </c>
      <c r="B19" s="26">
        <v>17</v>
      </c>
      <c r="C19" s="26">
        <v>8</v>
      </c>
      <c r="D19" s="26">
        <v>9</v>
      </c>
    </row>
    <row r="20" spans="1:4" ht="15" customHeight="1" x14ac:dyDescent="0.2">
      <c r="A20" s="73" t="s">
        <v>1030</v>
      </c>
      <c r="B20" s="6">
        <v>13</v>
      </c>
      <c r="C20" s="6">
        <v>7</v>
      </c>
      <c r="D20" s="6">
        <v>6</v>
      </c>
    </row>
    <row r="21" spans="1:4" ht="15" customHeight="1" x14ac:dyDescent="0.2">
      <c r="A21" s="92" t="s">
        <v>1031</v>
      </c>
      <c r="B21" s="14">
        <v>83</v>
      </c>
      <c r="C21" s="14">
        <v>36</v>
      </c>
      <c r="D21" s="14">
        <v>47</v>
      </c>
    </row>
    <row r="22" spans="1:4" ht="15" customHeight="1" x14ac:dyDescent="0.2">
      <c r="A22" s="73" t="s">
        <v>1032</v>
      </c>
      <c r="B22" s="6">
        <v>266</v>
      </c>
      <c r="C22" s="6">
        <v>154</v>
      </c>
      <c r="D22" s="6">
        <v>112</v>
      </c>
    </row>
    <row r="23" spans="1:4" ht="15" customHeight="1" x14ac:dyDescent="0.2">
      <c r="A23" s="84" t="s">
        <v>587</v>
      </c>
    </row>
    <row r="24" spans="1:4" ht="15" customHeight="1" x14ac:dyDescent="0.2"/>
    <row r="25" spans="1:4" ht="15" customHeight="1" x14ac:dyDescent="0.2"/>
    <row r="26" spans="1:4" ht="15" customHeight="1" x14ac:dyDescent="0.2"/>
    <row r="27" spans="1:4" ht="15" customHeight="1" x14ac:dyDescent="0.2"/>
    <row r="28" spans="1:4" ht="15" customHeight="1" x14ac:dyDescent="0.2"/>
    <row r="29" spans="1:4" ht="15" customHeight="1" x14ac:dyDescent="0.2"/>
    <row r="30" spans="1:4" ht="15" customHeight="1" x14ac:dyDescent="0.2"/>
    <row r="31" spans="1:4" ht="15" customHeight="1" x14ac:dyDescent="0.2"/>
    <row r="32" spans="1: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</sheetData>
  <sortState ref="G7:I23">
    <sortCondition ref="I7:I23"/>
  </sortState>
  <phoneticPr fontId="0" type="noConversion"/>
  <pageMargins left="0.39370078740157477" right="0.39370078740157477" top="0.59055118110236215" bottom="0.59055118110236215" header="0" footer="0"/>
  <pageSetup paperSize="9" scale="9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8">
    <pageSetUpPr fitToPage="1"/>
  </sheetPr>
  <dimension ref="E6:E7"/>
  <sheetViews>
    <sheetView workbookViewId="0"/>
  </sheetViews>
  <sheetFormatPr baseColWidth="10" defaultColWidth="11.42578125" defaultRowHeight="12.75" x14ac:dyDescent="0.2"/>
  <cols>
    <col min="1" max="1" width="5.5703125" style="4" customWidth="1"/>
    <col min="2" max="2" width="75.7109375" style="4" customWidth="1"/>
    <col min="3" max="3" width="5.5703125" style="4" customWidth="1"/>
    <col min="4" max="4" width="11.42578125" style="4"/>
    <col min="5" max="5" width="10.85546875" style="4" customWidth="1"/>
    <col min="6" max="6" width="15.5703125" style="4" customWidth="1"/>
    <col min="7" max="7" width="11.42578125" style="4"/>
    <col min="8" max="8" width="4" style="4" customWidth="1"/>
    <col min="9" max="16384" width="11.42578125" style="4"/>
  </cols>
  <sheetData>
    <row r="6" spans="5:5" x14ac:dyDescent="0.2">
      <c r="E6" s="88"/>
    </row>
    <row r="7" spans="5:5" x14ac:dyDescent="0.2">
      <c r="E7" s="88"/>
    </row>
  </sheetData>
  <phoneticPr fontId="3" type="noConversion"/>
  <pageMargins left="0.39370078740157477" right="0.39370078740157477" top="0.59055118110236215" bottom="0.59055118110236215" header="0" footer="0"/>
  <pageSetup paperSize="9" scale="97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0">
    <pageSetUpPr fitToPage="1"/>
  </sheetPr>
  <dimension ref="A1:D109"/>
  <sheetViews>
    <sheetView workbookViewId="0"/>
  </sheetViews>
  <sheetFormatPr baseColWidth="10" defaultColWidth="11.42578125" defaultRowHeight="12.75" x14ac:dyDescent="0.2"/>
  <cols>
    <col min="1" max="1" width="78.140625" style="4" customWidth="1"/>
    <col min="2" max="4" width="7.5703125" style="4" customWidth="1"/>
    <col min="5" max="16384" width="11.42578125" style="4"/>
  </cols>
  <sheetData>
    <row r="1" spans="1:4" ht="15.75" customHeight="1" x14ac:dyDescent="0.2">
      <c r="A1" s="18" t="s">
        <v>1037</v>
      </c>
      <c r="B1" s="21"/>
      <c r="C1" s="21"/>
      <c r="D1" s="21"/>
    </row>
    <row r="3" spans="1:4" ht="18.75" customHeight="1" x14ac:dyDescent="0.2">
      <c r="A3" s="10"/>
      <c r="B3" s="11" t="s">
        <v>397</v>
      </c>
      <c r="C3" s="11" t="s">
        <v>189</v>
      </c>
      <c r="D3" s="11" t="s">
        <v>263</v>
      </c>
    </row>
    <row r="4" spans="1:4" ht="15" customHeight="1" x14ac:dyDescent="0.2">
      <c r="A4" s="99" t="s">
        <v>397</v>
      </c>
      <c r="B4" s="125">
        <v>8466</v>
      </c>
      <c r="C4" s="140">
        <v>4128</v>
      </c>
      <c r="D4" s="140">
        <v>4338</v>
      </c>
    </row>
    <row r="5" spans="1:4" ht="15" customHeight="1" x14ac:dyDescent="0.2">
      <c r="A5" s="13" t="s">
        <v>1035</v>
      </c>
      <c r="B5" s="14">
        <v>706</v>
      </c>
      <c r="C5" s="14">
        <v>367</v>
      </c>
      <c r="D5" s="26">
        <v>339</v>
      </c>
    </row>
    <row r="6" spans="1:4" ht="15" customHeight="1" x14ac:dyDescent="0.2">
      <c r="A6" s="3" t="s">
        <v>1036</v>
      </c>
      <c r="B6" s="2">
        <v>97</v>
      </c>
      <c r="C6" s="2">
        <v>52</v>
      </c>
      <c r="D6" s="25">
        <v>45</v>
      </c>
    </row>
    <row r="7" spans="1:4" ht="15" customHeight="1" x14ac:dyDescent="0.2">
      <c r="A7" s="13" t="s">
        <v>450</v>
      </c>
      <c r="B7" s="14">
        <v>13</v>
      </c>
      <c r="C7" s="14">
        <v>6</v>
      </c>
      <c r="D7" s="26">
        <v>7</v>
      </c>
    </row>
    <row r="8" spans="1:4" ht="15" customHeight="1" x14ac:dyDescent="0.2">
      <c r="A8" s="3" t="s">
        <v>451</v>
      </c>
      <c r="B8" s="2">
        <v>7</v>
      </c>
      <c r="C8" s="2">
        <v>4</v>
      </c>
      <c r="D8" s="25">
        <v>3</v>
      </c>
    </row>
    <row r="9" spans="1:4" ht="15" customHeight="1" x14ac:dyDescent="0.2">
      <c r="A9" s="13" t="s">
        <v>452</v>
      </c>
      <c r="B9" s="14">
        <v>0</v>
      </c>
      <c r="C9" s="14">
        <v>0</v>
      </c>
      <c r="D9" s="26">
        <v>0</v>
      </c>
    </row>
    <row r="10" spans="1:4" ht="15" customHeight="1" x14ac:dyDescent="0.2">
      <c r="A10" s="3" t="s">
        <v>453</v>
      </c>
      <c r="B10" s="2">
        <v>56</v>
      </c>
      <c r="C10" s="2">
        <v>30</v>
      </c>
      <c r="D10" s="25">
        <v>26</v>
      </c>
    </row>
    <row r="11" spans="1:4" ht="15" customHeight="1" x14ac:dyDescent="0.2">
      <c r="A11" s="13" t="s">
        <v>454</v>
      </c>
      <c r="B11" s="14">
        <v>10</v>
      </c>
      <c r="C11" s="14">
        <v>4</v>
      </c>
      <c r="D11" s="26">
        <v>6</v>
      </c>
    </row>
    <row r="12" spans="1:4" ht="15" customHeight="1" x14ac:dyDescent="0.2">
      <c r="A12" s="3" t="s">
        <v>401</v>
      </c>
      <c r="B12" s="2">
        <v>9</v>
      </c>
      <c r="C12" s="2">
        <v>7</v>
      </c>
      <c r="D12" s="25">
        <v>2</v>
      </c>
    </row>
    <row r="13" spans="1:4" ht="15" customHeight="1" x14ac:dyDescent="0.2">
      <c r="A13" s="77" t="s">
        <v>455</v>
      </c>
      <c r="B13" s="14">
        <v>0</v>
      </c>
      <c r="C13" s="14">
        <v>0</v>
      </c>
      <c r="D13" s="26">
        <v>0</v>
      </c>
    </row>
    <row r="14" spans="1:4" ht="15" customHeight="1" x14ac:dyDescent="0.2">
      <c r="A14" s="3" t="s">
        <v>456</v>
      </c>
      <c r="B14" s="2">
        <v>22</v>
      </c>
      <c r="C14" s="2">
        <v>12</v>
      </c>
      <c r="D14" s="25">
        <v>10</v>
      </c>
    </row>
    <row r="15" spans="1:4" ht="15" customHeight="1" x14ac:dyDescent="0.2">
      <c r="A15" s="13" t="s">
        <v>457</v>
      </c>
      <c r="B15" s="50">
        <v>45</v>
      </c>
      <c r="C15" s="50">
        <v>33</v>
      </c>
      <c r="D15" s="54">
        <v>12</v>
      </c>
    </row>
    <row r="16" spans="1:4" ht="15" customHeight="1" x14ac:dyDescent="0.2">
      <c r="A16" s="3" t="s">
        <v>458</v>
      </c>
      <c r="B16" s="6">
        <v>40</v>
      </c>
      <c r="C16" s="6">
        <v>31</v>
      </c>
      <c r="D16" s="8">
        <v>9</v>
      </c>
    </row>
    <row r="17" spans="1:4" ht="15" customHeight="1" x14ac:dyDescent="0.2">
      <c r="A17" s="13" t="s">
        <v>459</v>
      </c>
      <c r="B17" s="50">
        <v>82</v>
      </c>
      <c r="C17" s="50">
        <v>51</v>
      </c>
      <c r="D17" s="54">
        <v>31</v>
      </c>
    </row>
    <row r="18" spans="1:4" ht="15" customHeight="1" x14ac:dyDescent="0.2">
      <c r="A18" s="3" t="s">
        <v>460</v>
      </c>
      <c r="B18" s="6">
        <v>205</v>
      </c>
      <c r="C18" s="6">
        <v>113</v>
      </c>
      <c r="D18" s="8">
        <v>92</v>
      </c>
    </row>
    <row r="19" spans="1:4" ht="15" customHeight="1" x14ac:dyDescent="0.2">
      <c r="A19" s="13" t="s">
        <v>461</v>
      </c>
      <c r="B19" s="50">
        <v>71</v>
      </c>
      <c r="C19" s="50">
        <v>42</v>
      </c>
      <c r="D19" s="54">
        <v>29</v>
      </c>
    </row>
    <row r="20" spans="1:4" ht="15" customHeight="1" x14ac:dyDescent="0.2">
      <c r="A20" s="3" t="s">
        <v>462</v>
      </c>
      <c r="B20" s="6">
        <v>111</v>
      </c>
      <c r="C20" s="6">
        <v>73</v>
      </c>
      <c r="D20" s="8">
        <v>38</v>
      </c>
    </row>
    <row r="21" spans="1:4" ht="15" customHeight="1" x14ac:dyDescent="0.2">
      <c r="A21" s="13" t="s">
        <v>464</v>
      </c>
      <c r="B21" s="50">
        <v>155</v>
      </c>
      <c r="C21" s="50">
        <v>84</v>
      </c>
      <c r="D21" s="54">
        <v>71</v>
      </c>
    </row>
    <row r="22" spans="1:4" ht="15" customHeight="1" x14ac:dyDescent="0.2">
      <c r="A22" s="3" t="s">
        <v>465</v>
      </c>
      <c r="B22" s="6">
        <v>40</v>
      </c>
      <c r="C22" s="6">
        <v>23</v>
      </c>
      <c r="D22" s="8">
        <v>17</v>
      </c>
    </row>
    <row r="23" spans="1:4" ht="15" customHeight="1" x14ac:dyDescent="0.2">
      <c r="A23" s="13" t="s">
        <v>468</v>
      </c>
      <c r="B23" s="50">
        <v>18</v>
      </c>
      <c r="C23" s="50">
        <v>17</v>
      </c>
      <c r="D23" s="54">
        <v>1</v>
      </c>
    </row>
    <row r="24" spans="1:4" ht="15" customHeight="1" x14ac:dyDescent="0.2">
      <c r="A24" s="3" t="s">
        <v>469</v>
      </c>
      <c r="B24" s="6">
        <v>447</v>
      </c>
      <c r="C24" s="6">
        <v>324</v>
      </c>
      <c r="D24" s="8">
        <v>123</v>
      </c>
    </row>
    <row r="25" spans="1:4" ht="15" customHeight="1" x14ac:dyDescent="0.2">
      <c r="A25" s="13" t="s">
        <v>470</v>
      </c>
      <c r="B25" s="50">
        <v>10</v>
      </c>
      <c r="C25" s="50">
        <v>9</v>
      </c>
      <c r="D25" s="54">
        <v>1</v>
      </c>
    </row>
    <row r="26" spans="1:4" ht="15" customHeight="1" x14ac:dyDescent="0.2">
      <c r="A26" s="3" t="s">
        <v>471</v>
      </c>
      <c r="B26" s="4">
        <v>3</v>
      </c>
      <c r="C26" s="4">
        <v>2</v>
      </c>
      <c r="D26" s="20">
        <v>1</v>
      </c>
    </row>
    <row r="27" spans="1:4" ht="15" customHeight="1" x14ac:dyDescent="0.2">
      <c r="A27" s="13" t="s">
        <v>472</v>
      </c>
      <c r="B27" s="50">
        <v>16</v>
      </c>
      <c r="C27" s="50">
        <v>10</v>
      </c>
      <c r="D27" s="54">
        <v>6</v>
      </c>
    </row>
    <row r="28" spans="1:4" ht="15" customHeight="1" x14ac:dyDescent="0.2">
      <c r="A28" s="3" t="s">
        <v>473</v>
      </c>
      <c r="B28" s="4">
        <v>22</v>
      </c>
      <c r="C28" s="4">
        <v>16</v>
      </c>
      <c r="D28" s="20">
        <v>6</v>
      </c>
    </row>
    <row r="29" spans="1:4" ht="15" customHeight="1" x14ac:dyDescent="0.2">
      <c r="A29" s="13" t="s">
        <v>474</v>
      </c>
      <c r="B29" s="50">
        <v>144</v>
      </c>
      <c r="C29" s="50">
        <v>3</v>
      </c>
      <c r="D29" s="54">
        <v>141</v>
      </c>
    </row>
    <row r="30" spans="1:4" ht="15" customHeight="1" x14ac:dyDescent="0.2">
      <c r="A30" s="3" t="s">
        <v>475</v>
      </c>
      <c r="B30" s="4">
        <v>12</v>
      </c>
      <c r="C30" s="20" t="s">
        <v>94</v>
      </c>
      <c r="D30" s="20">
        <v>12</v>
      </c>
    </row>
    <row r="31" spans="1:4" ht="15" customHeight="1" x14ac:dyDescent="0.2">
      <c r="A31" s="13" t="s">
        <v>476</v>
      </c>
      <c r="B31" s="50">
        <v>25</v>
      </c>
      <c r="C31" s="54" t="s">
        <v>94</v>
      </c>
      <c r="D31" s="54">
        <v>25</v>
      </c>
    </row>
    <row r="32" spans="1:4" ht="15" customHeight="1" x14ac:dyDescent="0.2">
      <c r="A32" s="3" t="s">
        <v>477</v>
      </c>
      <c r="B32" s="4">
        <v>47</v>
      </c>
      <c r="C32" s="20" t="s">
        <v>94</v>
      </c>
      <c r="D32" s="20">
        <v>47</v>
      </c>
    </row>
    <row r="33" spans="1:4" ht="15" customHeight="1" x14ac:dyDescent="0.2">
      <c r="A33" s="77" t="s">
        <v>478</v>
      </c>
      <c r="B33" s="50">
        <v>4</v>
      </c>
      <c r="C33" s="54" t="s">
        <v>94</v>
      </c>
      <c r="D33" s="54">
        <v>4</v>
      </c>
    </row>
    <row r="34" spans="1:4" ht="15" customHeight="1" x14ac:dyDescent="0.2">
      <c r="A34" s="3" t="s">
        <v>479</v>
      </c>
      <c r="B34" s="4">
        <v>104</v>
      </c>
      <c r="C34" s="4">
        <v>104</v>
      </c>
      <c r="D34" s="20" t="s">
        <v>94</v>
      </c>
    </row>
    <row r="35" spans="1:4" ht="15" customHeight="1" x14ac:dyDescent="0.2">
      <c r="A35" s="13" t="s">
        <v>484</v>
      </c>
      <c r="B35" s="50">
        <v>4</v>
      </c>
      <c r="C35" s="50">
        <v>4</v>
      </c>
      <c r="D35" s="54" t="s">
        <v>94</v>
      </c>
    </row>
    <row r="36" spans="1:4" ht="15" customHeight="1" x14ac:dyDescent="0.2">
      <c r="A36" s="3" t="s">
        <v>485</v>
      </c>
      <c r="B36" s="4">
        <v>29</v>
      </c>
      <c r="C36" s="4">
        <v>20</v>
      </c>
      <c r="D36" s="20">
        <v>9</v>
      </c>
    </row>
    <row r="37" spans="1:4" ht="15" customHeight="1" x14ac:dyDescent="0.2">
      <c r="A37" s="13" t="s">
        <v>486</v>
      </c>
      <c r="B37" s="50">
        <v>93</v>
      </c>
      <c r="C37" s="50">
        <v>73</v>
      </c>
      <c r="D37" s="54">
        <v>20</v>
      </c>
    </row>
    <row r="38" spans="1:4" ht="15" customHeight="1" x14ac:dyDescent="0.2">
      <c r="A38" s="3" t="s">
        <v>488</v>
      </c>
      <c r="B38" s="4">
        <v>28</v>
      </c>
      <c r="C38" s="4">
        <v>21</v>
      </c>
      <c r="D38" s="20">
        <v>7</v>
      </c>
    </row>
    <row r="39" spans="1:4" ht="15" customHeight="1" x14ac:dyDescent="0.2">
      <c r="A39" s="13" t="s">
        <v>489</v>
      </c>
      <c r="B39" s="50">
        <v>57</v>
      </c>
      <c r="C39" s="50">
        <v>37</v>
      </c>
      <c r="D39" s="54">
        <v>20</v>
      </c>
    </row>
    <row r="40" spans="1:4" ht="15" customHeight="1" x14ac:dyDescent="0.2">
      <c r="A40" s="3" t="s">
        <v>490</v>
      </c>
      <c r="B40" s="4">
        <v>16</v>
      </c>
      <c r="C40" s="4">
        <v>9</v>
      </c>
      <c r="D40" s="20">
        <v>7</v>
      </c>
    </row>
    <row r="41" spans="1:4" ht="15" customHeight="1" x14ac:dyDescent="0.2">
      <c r="A41" s="13" t="s">
        <v>493</v>
      </c>
      <c r="B41" s="50">
        <v>112</v>
      </c>
      <c r="C41" s="50">
        <v>63</v>
      </c>
      <c r="D41" s="54">
        <v>49</v>
      </c>
    </row>
    <row r="42" spans="1:4" ht="15" customHeight="1" x14ac:dyDescent="0.2">
      <c r="A42" s="3" t="s">
        <v>498</v>
      </c>
      <c r="B42" s="4">
        <v>112</v>
      </c>
      <c r="C42" s="4">
        <v>56</v>
      </c>
      <c r="D42" s="20">
        <v>56</v>
      </c>
    </row>
    <row r="43" spans="1:4" ht="15" customHeight="1" x14ac:dyDescent="0.2">
      <c r="A43" s="13" t="s">
        <v>499</v>
      </c>
      <c r="B43" s="50">
        <v>68</v>
      </c>
      <c r="C43" s="50">
        <v>40</v>
      </c>
      <c r="D43" s="54">
        <v>28</v>
      </c>
    </row>
    <row r="44" spans="1:4" ht="15" customHeight="1" x14ac:dyDescent="0.2">
      <c r="A44" s="3" t="s">
        <v>500</v>
      </c>
      <c r="B44" s="4">
        <v>0</v>
      </c>
      <c r="C44" s="4">
        <v>0</v>
      </c>
      <c r="D44" s="20">
        <v>0</v>
      </c>
    </row>
    <row r="45" spans="1:4" ht="15" customHeight="1" x14ac:dyDescent="0.2">
      <c r="A45" s="13" t="s">
        <v>501</v>
      </c>
      <c r="B45" s="50">
        <v>10</v>
      </c>
      <c r="C45" s="50">
        <v>2</v>
      </c>
      <c r="D45" s="54">
        <v>8</v>
      </c>
    </row>
    <row r="46" spans="1:4" ht="15" customHeight="1" x14ac:dyDescent="0.2">
      <c r="A46" s="3" t="s">
        <v>502</v>
      </c>
      <c r="B46" s="4">
        <v>25</v>
      </c>
      <c r="C46" s="4">
        <v>13</v>
      </c>
      <c r="D46" s="20">
        <v>12</v>
      </c>
    </row>
    <row r="47" spans="1:4" ht="15" customHeight="1" x14ac:dyDescent="0.2">
      <c r="A47" s="13" t="s">
        <v>503</v>
      </c>
      <c r="B47" s="50">
        <v>39</v>
      </c>
      <c r="C47" s="50">
        <v>12</v>
      </c>
      <c r="D47" s="54">
        <v>27</v>
      </c>
    </row>
    <row r="48" spans="1:4" ht="15" customHeight="1" x14ac:dyDescent="0.2">
      <c r="A48" s="3" t="s">
        <v>504</v>
      </c>
      <c r="B48" s="4">
        <v>31</v>
      </c>
      <c r="C48" s="4">
        <v>8</v>
      </c>
      <c r="D48" s="20">
        <v>23</v>
      </c>
    </row>
    <row r="49" spans="1:4" ht="15" customHeight="1" x14ac:dyDescent="0.2">
      <c r="A49" s="13" t="s">
        <v>505</v>
      </c>
      <c r="B49" s="50">
        <v>5</v>
      </c>
      <c r="C49" s="50">
        <v>2</v>
      </c>
      <c r="D49" s="54">
        <v>3</v>
      </c>
    </row>
    <row r="50" spans="1:4" ht="15" customHeight="1" x14ac:dyDescent="0.2">
      <c r="A50" s="3" t="s">
        <v>506</v>
      </c>
      <c r="B50" s="4">
        <v>221</v>
      </c>
      <c r="C50" s="4">
        <v>94</v>
      </c>
      <c r="D50" s="20">
        <v>127</v>
      </c>
    </row>
    <row r="51" spans="1:4" ht="15" customHeight="1" x14ac:dyDescent="0.2">
      <c r="A51" s="13" t="s">
        <v>507</v>
      </c>
      <c r="B51" s="50">
        <v>79</v>
      </c>
      <c r="C51" s="50">
        <v>30</v>
      </c>
      <c r="D51" s="54">
        <v>49</v>
      </c>
    </row>
    <row r="52" spans="1:4" ht="15" customHeight="1" x14ac:dyDescent="0.2">
      <c r="A52" s="3" t="s">
        <v>153</v>
      </c>
      <c r="B52" s="4">
        <v>357</v>
      </c>
      <c r="C52" s="4">
        <v>119</v>
      </c>
      <c r="D52" s="20">
        <v>238</v>
      </c>
    </row>
    <row r="53" spans="1:4" ht="15" customHeight="1" x14ac:dyDescent="0.2">
      <c r="A53" s="77" t="s">
        <v>508</v>
      </c>
      <c r="B53" s="50">
        <v>0</v>
      </c>
      <c r="C53" s="50">
        <v>0</v>
      </c>
      <c r="D53" s="54">
        <v>0</v>
      </c>
    </row>
    <row r="54" spans="1:4" ht="15" customHeight="1" x14ac:dyDescent="0.2">
      <c r="A54" s="3" t="s">
        <v>509</v>
      </c>
      <c r="B54" s="4">
        <v>0</v>
      </c>
      <c r="C54" s="4">
        <v>0</v>
      </c>
      <c r="D54" s="20">
        <v>0</v>
      </c>
    </row>
    <row r="55" spans="1:4" ht="15" customHeight="1" x14ac:dyDescent="0.2">
      <c r="A55" s="13" t="s">
        <v>510</v>
      </c>
      <c r="B55" s="50">
        <v>4</v>
      </c>
      <c r="C55" s="50">
        <v>2</v>
      </c>
      <c r="D55" s="54">
        <v>2</v>
      </c>
    </row>
    <row r="56" spans="1:4" ht="15" customHeight="1" x14ac:dyDescent="0.2">
      <c r="A56" s="3" t="s">
        <v>428</v>
      </c>
      <c r="B56" s="4">
        <v>2</v>
      </c>
      <c r="C56" s="4">
        <v>1</v>
      </c>
      <c r="D56" s="20">
        <v>1</v>
      </c>
    </row>
    <row r="57" spans="1:4" ht="15" customHeight="1" x14ac:dyDescent="0.2">
      <c r="A57" s="13" t="s">
        <v>511</v>
      </c>
      <c r="B57" s="50">
        <v>395</v>
      </c>
      <c r="C57" s="50">
        <v>115</v>
      </c>
      <c r="D57" s="54">
        <v>280</v>
      </c>
    </row>
    <row r="58" spans="1:4" ht="15" customHeight="1" x14ac:dyDescent="0.2">
      <c r="A58" s="3" t="s">
        <v>512</v>
      </c>
      <c r="B58" s="4">
        <v>234</v>
      </c>
      <c r="C58" s="4">
        <v>131</v>
      </c>
      <c r="D58" s="20">
        <v>103</v>
      </c>
    </row>
    <row r="59" spans="1:4" ht="15" customHeight="1" x14ac:dyDescent="0.2">
      <c r="A59" s="13" t="s">
        <v>513</v>
      </c>
      <c r="B59" s="50">
        <v>24</v>
      </c>
      <c r="C59" s="50">
        <v>6</v>
      </c>
      <c r="D59" s="54">
        <v>18</v>
      </c>
    </row>
    <row r="60" spans="1:4" ht="15" customHeight="1" x14ac:dyDescent="0.2">
      <c r="A60" s="3" t="s">
        <v>514</v>
      </c>
      <c r="B60" s="4">
        <v>260</v>
      </c>
      <c r="C60" s="4">
        <v>80</v>
      </c>
      <c r="D60" s="20">
        <v>180</v>
      </c>
    </row>
    <row r="61" spans="1:4" ht="15" customHeight="1" x14ac:dyDescent="0.2">
      <c r="A61" s="13" t="s">
        <v>515</v>
      </c>
      <c r="B61" s="50">
        <v>225</v>
      </c>
      <c r="C61" s="50">
        <v>141</v>
      </c>
      <c r="D61" s="54">
        <v>84</v>
      </c>
    </row>
    <row r="62" spans="1:4" ht="15" customHeight="1" x14ac:dyDescent="0.2">
      <c r="A62" s="3" t="s">
        <v>516</v>
      </c>
      <c r="B62" s="4">
        <v>370</v>
      </c>
      <c r="C62" s="4">
        <v>197</v>
      </c>
      <c r="D62" s="20">
        <v>173</v>
      </c>
    </row>
    <row r="63" spans="1:4" ht="15" customHeight="1" x14ac:dyDescent="0.2">
      <c r="A63" s="13" t="s">
        <v>517</v>
      </c>
      <c r="B63" s="50">
        <v>364</v>
      </c>
      <c r="C63" s="50">
        <v>133</v>
      </c>
      <c r="D63" s="54">
        <v>231</v>
      </c>
    </row>
    <row r="64" spans="1:4" ht="15" customHeight="1" x14ac:dyDescent="0.2">
      <c r="A64" s="3" t="s">
        <v>518</v>
      </c>
      <c r="B64" s="4">
        <v>347</v>
      </c>
      <c r="C64" s="4">
        <v>145</v>
      </c>
      <c r="D64" s="20">
        <v>202</v>
      </c>
    </row>
    <row r="65" spans="1:4" ht="15" customHeight="1" x14ac:dyDescent="0.2">
      <c r="A65" s="13" t="s">
        <v>519</v>
      </c>
      <c r="B65" s="50">
        <v>448</v>
      </c>
      <c r="C65" s="50">
        <v>182</v>
      </c>
      <c r="D65" s="54">
        <v>266</v>
      </c>
    </row>
    <row r="66" spans="1:4" ht="15" customHeight="1" x14ac:dyDescent="0.2">
      <c r="A66" s="3" t="s">
        <v>520</v>
      </c>
      <c r="B66" s="4">
        <v>57</v>
      </c>
      <c r="C66" s="4">
        <v>21</v>
      </c>
      <c r="D66" s="20">
        <v>36</v>
      </c>
    </row>
    <row r="67" spans="1:4" ht="15" customHeight="1" x14ac:dyDescent="0.2">
      <c r="A67" s="13" t="s">
        <v>521</v>
      </c>
      <c r="B67" s="50">
        <v>93</v>
      </c>
      <c r="C67" s="50">
        <v>58</v>
      </c>
      <c r="D67" s="54">
        <v>35</v>
      </c>
    </row>
    <row r="68" spans="1:4" ht="15" customHeight="1" x14ac:dyDescent="0.2">
      <c r="A68" s="3" t="s">
        <v>522</v>
      </c>
      <c r="B68" s="4">
        <v>8</v>
      </c>
      <c r="C68" s="4">
        <v>4</v>
      </c>
      <c r="D68" s="20">
        <v>4</v>
      </c>
    </row>
    <row r="69" spans="1:4" ht="15" customHeight="1" x14ac:dyDescent="0.2">
      <c r="A69" s="13" t="s">
        <v>523</v>
      </c>
      <c r="B69" s="50">
        <v>182</v>
      </c>
      <c r="C69" s="50">
        <v>84</v>
      </c>
      <c r="D69" s="54">
        <v>98</v>
      </c>
    </row>
    <row r="70" spans="1:4" ht="15" customHeight="1" x14ac:dyDescent="0.2">
      <c r="A70" s="3" t="s">
        <v>524</v>
      </c>
      <c r="B70" s="4">
        <v>232</v>
      </c>
      <c r="C70" s="4">
        <v>157</v>
      </c>
      <c r="D70" s="20">
        <v>75</v>
      </c>
    </row>
    <row r="71" spans="1:4" ht="15" customHeight="1" x14ac:dyDescent="0.2">
      <c r="A71" s="13" t="s">
        <v>525</v>
      </c>
      <c r="B71" s="50">
        <v>13</v>
      </c>
      <c r="C71" s="50">
        <v>0</v>
      </c>
      <c r="D71" s="54">
        <v>13</v>
      </c>
    </row>
    <row r="72" spans="1:4" ht="15" customHeight="1" x14ac:dyDescent="0.2">
      <c r="A72" s="3" t="s">
        <v>526</v>
      </c>
      <c r="B72" s="4">
        <v>17</v>
      </c>
      <c r="C72" s="4">
        <v>8</v>
      </c>
      <c r="D72" s="20">
        <v>9</v>
      </c>
    </row>
    <row r="73" spans="1:4" ht="15" customHeight="1" x14ac:dyDescent="0.2">
      <c r="A73" s="77" t="s">
        <v>529</v>
      </c>
      <c r="B73" s="50">
        <v>231</v>
      </c>
      <c r="C73" s="50">
        <v>103</v>
      </c>
      <c r="D73" s="54">
        <v>128</v>
      </c>
    </row>
    <row r="74" spans="1:4" ht="15" customHeight="1" x14ac:dyDescent="0.2">
      <c r="A74" s="3" t="s">
        <v>530</v>
      </c>
      <c r="B74" s="4">
        <v>16</v>
      </c>
      <c r="C74" s="4">
        <v>6</v>
      </c>
      <c r="D74" s="20">
        <v>10</v>
      </c>
    </row>
    <row r="75" spans="1:4" ht="15" customHeight="1" x14ac:dyDescent="0.2">
      <c r="A75" s="13" t="s">
        <v>531</v>
      </c>
      <c r="B75" s="50">
        <v>3</v>
      </c>
      <c r="C75" s="50">
        <v>0</v>
      </c>
      <c r="D75" s="54">
        <v>3</v>
      </c>
    </row>
    <row r="76" spans="1:4" ht="15" customHeight="1" x14ac:dyDescent="0.2">
      <c r="A76" s="3" t="s">
        <v>532</v>
      </c>
      <c r="B76" s="4">
        <v>33</v>
      </c>
      <c r="C76" s="4">
        <v>12</v>
      </c>
      <c r="D76" s="20">
        <v>21</v>
      </c>
    </row>
    <row r="77" spans="1:4" ht="15" customHeight="1" x14ac:dyDescent="0.2">
      <c r="A77" s="13" t="s">
        <v>533</v>
      </c>
      <c r="B77" s="50">
        <v>88</v>
      </c>
      <c r="C77" s="50">
        <v>62</v>
      </c>
      <c r="D77" s="54">
        <v>26</v>
      </c>
    </row>
    <row r="78" spans="1:4" ht="15" customHeight="1" x14ac:dyDescent="0.2">
      <c r="A78" s="3" t="s">
        <v>0</v>
      </c>
      <c r="B78" s="4">
        <v>243</v>
      </c>
      <c r="C78" s="4">
        <v>101</v>
      </c>
      <c r="D78" s="20">
        <v>142</v>
      </c>
    </row>
    <row r="79" spans="1:4" ht="15" customHeight="1" x14ac:dyDescent="0.2">
      <c r="A79" s="13" t="s">
        <v>1</v>
      </c>
      <c r="B79" s="50">
        <v>39</v>
      </c>
      <c r="C79" s="50">
        <v>15</v>
      </c>
      <c r="D79" s="54">
        <v>24</v>
      </c>
    </row>
    <row r="80" spans="1:4" ht="15" customHeight="1" x14ac:dyDescent="0.2">
      <c r="A80" s="3" t="s">
        <v>2</v>
      </c>
      <c r="B80" s="4">
        <v>5</v>
      </c>
      <c r="C80" s="4">
        <v>1</v>
      </c>
      <c r="D80" s="20">
        <v>4</v>
      </c>
    </row>
    <row r="81" spans="1:4" ht="15" customHeight="1" x14ac:dyDescent="0.2">
      <c r="A81" s="13" t="s">
        <v>3</v>
      </c>
      <c r="B81" s="50">
        <v>43</v>
      </c>
      <c r="C81" s="50">
        <v>16</v>
      </c>
      <c r="D81" s="54">
        <v>27</v>
      </c>
    </row>
    <row r="82" spans="1:4" ht="15" customHeight="1" x14ac:dyDescent="0.2">
      <c r="A82" s="3" t="s">
        <v>4</v>
      </c>
      <c r="B82" s="4">
        <v>37</v>
      </c>
      <c r="C82" s="4">
        <v>13</v>
      </c>
      <c r="D82" s="20">
        <v>24</v>
      </c>
    </row>
    <row r="83" spans="1:4" ht="15" customHeight="1" x14ac:dyDescent="0.2">
      <c r="A83" s="13" t="s">
        <v>5</v>
      </c>
      <c r="B83" s="50">
        <v>129</v>
      </c>
      <c r="C83" s="50">
        <v>69</v>
      </c>
      <c r="D83" s="54">
        <v>60</v>
      </c>
    </row>
    <row r="84" spans="1:4" ht="15" customHeight="1" x14ac:dyDescent="0.2">
      <c r="A84" s="3" t="s">
        <v>6</v>
      </c>
      <c r="B84" s="4">
        <v>5</v>
      </c>
      <c r="C84" s="4">
        <v>5</v>
      </c>
      <c r="D84" s="20" t="s">
        <v>94</v>
      </c>
    </row>
    <row r="85" spans="1:4" ht="15" customHeight="1" x14ac:dyDescent="0.2">
      <c r="A85" s="13" t="s">
        <v>7</v>
      </c>
      <c r="B85" s="50">
        <v>2</v>
      </c>
      <c r="C85" s="54" t="s">
        <v>94</v>
      </c>
      <c r="D85" s="54">
        <v>2</v>
      </c>
    </row>
    <row r="86" spans="1:4" ht="15" customHeight="1" x14ac:dyDescent="0.2">
      <c r="A86" s="3" t="s">
        <v>8</v>
      </c>
      <c r="B86" s="4">
        <v>131</v>
      </c>
      <c r="C86" s="4">
        <v>35</v>
      </c>
      <c r="D86" s="20">
        <v>96</v>
      </c>
    </row>
    <row r="87" spans="1:4" ht="15" customHeight="1" x14ac:dyDescent="0.2">
      <c r="A87" s="13" t="s">
        <v>9</v>
      </c>
      <c r="B87" s="50">
        <v>0</v>
      </c>
      <c r="C87" s="54" t="s">
        <v>94</v>
      </c>
      <c r="D87" s="54">
        <v>0</v>
      </c>
    </row>
    <row r="88" spans="1:4" ht="15" customHeight="1" x14ac:dyDescent="0.2">
      <c r="A88" s="3" t="s">
        <v>10</v>
      </c>
      <c r="B88" s="4">
        <v>17</v>
      </c>
      <c r="C88" s="4">
        <v>8</v>
      </c>
      <c r="D88" s="20">
        <v>9</v>
      </c>
    </row>
    <row r="89" spans="1:4" ht="15" customHeight="1" x14ac:dyDescent="0.2">
      <c r="A89" s="13" t="s">
        <v>11</v>
      </c>
      <c r="B89" s="50">
        <v>3</v>
      </c>
      <c r="C89" s="50">
        <v>1</v>
      </c>
      <c r="D89" s="54">
        <v>2</v>
      </c>
    </row>
    <row r="90" spans="1:4" ht="15" customHeight="1" x14ac:dyDescent="0.2">
      <c r="A90" s="3" t="s">
        <v>12</v>
      </c>
      <c r="B90" s="4">
        <v>4</v>
      </c>
      <c r="C90" s="4">
        <v>4</v>
      </c>
      <c r="D90" s="20">
        <v>0</v>
      </c>
    </row>
    <row r="91" spans="1:4" ht="15" customHeight="1" x14ac:dyDescent="0.2">
      <c r="A91" s="13" t="s">
        <v>13</v>
      </c>
      <c r="B91" s="50">
        <v>6</v>
      </c>
      <c r="C91" s="50">
        <v>2</v>
      </c>
      <c r="D91" s="54">
        <v>4</v>
      </c>
    </row>
    <row r="92" spans="1:4" ht="15" customHeight="1" x14ac:dyDescent="0.2">
      <c r="A92" s="3" t="s">
        <v>14</v>
      </c>
      <c r="B92" s="4">
        <v>13</v>
      </c>
      <c r="C92" s="4">
        <v>5</v>
      </c>
      <c r="D92" s="20">
        <v>8</v>
      </c>
    </row>
    <row r="93" spans="1:4" ht="15" customHeight="1" x14ac:dyDescent="0.2">
      <c r="A93" s="77" t="s">
        <v>15</v>
      </c>
      <c r="B93" s="50">
        <v>15</v>
      </c>
      <c r="C93" s="50">
        <v>3</v>
      </c>
      <c r="D93" s="54">
        <v>12</v>
      </c>
    </row>
    <row r="94" spans="1:4" ht="15" customHeight="1" x14ac:dyDescent="0.2">
      <c r="A94" s="3" t="s">
        <v>16</v>
      </c>
      <c r="B94" s="4">
        <v>1</v>
      </c>
      <c r="C94" s="4">
        <v>0</v>
      </c>
      <c r="D94" s="20">
        <v>1</v>
      </c>
    </row>
    <row r="95" spans="1:4" ht="15" customHeight="1" x14ac:dyDescent="0.2">
      <c r="A95" s="13" t="s">
        <v>20</v>
      </c>
      <c r="B95" s="50">
        <v>54</v>
      </c>
      <c r="C95" s="50">
        <v>28</v>
      </c>
      <c r="D95" s="54">
        <v>26</v>
      </c>
    </row>
    <row r="96" spans="1:4" ht="15" customHeight="1" x14ac:dyDescent="0.2">
      <c r="A96" s="3" t="s">
        <v>21</v>
      </c>
      <c r="B96" s="4">
        <v>18</v>
      </c>
      <c r="C96" s="4">
        <v>14</v>
      </c>
      <c r="D96" s="20">
        <v>4</v>
      </c>
    </row>
    <row r="97" spans="1:4" ht="15" customHeight="1" x14ac:dyDescent="0.2">
      <c r="A97" s="13" t="s">
        <v>22</v>
      </c>
      <c r="B97" s="50">
        <v>2</v>
      </c>
      <c r="C97" s="50">
        <v>2</v>
      </c>
      <c r="D97" s="54">
        <v>0</v>
      </c>
    </row>
    <row r="98" spans="1:4" ht="15" customHeight="1" x14ac:dyDescent="0.2">
      <c r="A98" s="3" t="s">
        <v>23</v>
      </c>
      <c r="B98" s="4">
        <v>71</v>
      </c>
      <c r="C98" s="4">
        <v>37</v>
      </c>
      <c r="D98" s="20">
        <v>34</v>
      </c>
    </row>
    <row r="99" spans="1:4" ht="15" customHeight="1" x14ac:dyDescent="0.2">
      <c r="A99" s="13" t="s">
        <v>24</v>
      </c>
      <c r="B99" s="50">
        <v>51</v>
      </c>
      <c r="C99" s="50">
        <v>24</v>
      </c>
      <c r="D99" s="54">
        <v>27</v>
      </c>
    </row>
    <row r="100" spans="1:4" ht="15" customHeight="1" x14ac:dyDescent="0.2">
      <c r="A100" s="3" t="s">
        <v>25</v>
      </c>
      <c r="B100" s="4">
        <v>5</v>
      </c>
      <c r="C100" s="4">
        <v>3</v>
      </c>
      <c r="D100" s="20">
        <v>2</v>
      </c>
    </row>
    <row r="101" spans="1:4" ht="15" customHeight="1" x14ac:dyDescent="0.2">
      <c r="A101" s="13" t="s">
        <v>26</v>
      </c>
      <c r="B101" s="50">
        <v>19</v>
      </c>
      <c r="C101" s="50">
        <v>13</v>
      </c>
      <c r="D101" s="54">
        <v>6</v>
      </c>
    </row>
    <row r="102" spans="1:4" ht="15" customHeight="1" x14ac:dyDescent="0.2">
      <c r="A102" s="3" t="s">
        <v>27</v>
      </c>
      <c r="B102" s="4">
        <v>3</v>
      </c>
      <c r="C102" s="4">
        <v>1</v>
      </c>
      <c r="D102" s="20">
        <v>2</v>
      </c>
    </row>
    <row r="103" spans="1:4" ht="15" customHeight="1" x14ac:dyDescent="0.2">
      <c r="A103" s="13" t="s">
        <v>28</v>
      </c>
      <c r="B103" s="50">
        <v>9</v>
      </c>
      <c r="C103" s="50">
        <v>6</v>
      </c>
      <c r="D103" s="54">
        <v>3</v>
      </c>
    </row>
    <row r="104" spans="1:4" ht="15" customHeight="1" x14ac:dyDescent="0.2">
      <c r="A104" s="3" t="s">
        <v>29</v>
      </c>
      <c r="B104" s="4">
        <v>81</v>
      </c>
      <c r="C104" s="4">
        <v>49</v>
      </c>
      <c r="D104" s="20">
        <v>32</v>
      </c>
    </row>
    <row r="105" spans="1:4" ht="15" customHeight="1" x14ac:dyDescent="0.2">
      <c r="A105" s="13" t="s">
        <v>30</v>
      </c>
      <c r="B105" s="50">
        <v>5</v>
      </c>
      <c r="C105" s="50">
        <v>3</v>
      </c>
      <c r="D105" s="54">
        <v>2</v>
      </c>
    </row>
    <row r="106" spans="1:4" ht="15" customHeight="1" x14ac:dyDescent="0.2">
      <c r="A106" s="3" t="s">
        <v>31</v>
      </c>
      <c r="B106" s="4">
        <v>0</v>
      </c>
      <c r="C106" s="4">
        <v>0</v>
      </c>
      <c r="D106" s="20">
        <v>0</v>
      </c>
    </row>
    <row r="107" spans="1:4" ht="15" customHeight="1" x14ac:dyDescent="0.2">
      <c r="A107" s="13" t="s">
        <v>32</v>
      </c>
      <c r="B107" s="50">
        <v>2</v>
      </c>
      <c r="C107" s="50">
        <v>2</v>
      </c>
      <c r="D107" s="54">
        <v>0</v>
      </c>
    </row>
    <row r="108" spans="1:4" ht="15" customHeight="1" x14ac:dyDescent="0.2">
      <c r="A108" s="3" t="s">
        <v>33</v>
      </c>
      <c r="B108" s="4">
        <v>0</v>
      </c>
      <c r="C108" s="4">
        <v>0</v>
      </c>
      <c r="D108" s="20">
        <v>0</v>
      </c>
    </row>
    <row r="109" spans="1:4" x14ac:dyDescent="0.2">
      <c r="A109" s="84" t="s">
        <v>587</v>
      </c>
    </row>
  </sheetData>
  <phoneticPr fontId="3" type="noConversion"/>
  <pageMargins left="0.39370078740157477" right="0.39370078740157477" top="0.59055118110236215" bottom="0.59055118110236215" header="0" footer="0"/>
  <pageSetup paperSize="9" scale="46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>
    <pageSetUpPr fitToPage="1"/>
  </sheetPr>
  <dimension ref="A1:R57"/>
  <sheetViews>
    <sheetView zoomScaleNormal="100" workbookViewId="0"/>
  </sheetViews>
  <sheetFormatPr baseColWidth="10" defaultColWidth="11.42578125" defaultRowHeight="12.75" x14ac:dyDescent="0.2"/>
  <cols>
    <col min="1" max="1" width="81.42578125" style="4" customWidth="1"/>
    <col min="2" max="17" width="6.7109375" style="4" customWidth="1"/>
    <col min="18" max="18" width="8.28515625" style="4" customWidth="1"/>
    <col min="19" max="16384" width="11.42578125" style="4"/>
  </cols>
  <sheetData>
    <row r="1" spans="1:18" ht="15.75" customHeight="1" x14ac:dyDescent="0.2">
      <c r="A1" s="18" t="s">
        <v>1038</v>
      </c>
    </row>
    <row r="2" spans="1:18" x14ac:dyDescent="0.2">
      <c r="C2" s="70"/>
      <c r="D2" s="71"/>
      <c r="E2" s="71"/>
      <c r="F2" s="71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</row>
    <row r="3" spans="1:18" s="87" customFormat="1" ht="24" customHeight="1" x14ac:dyDescent="0.2">
      <c r="A3" s="10"/>
      <c r="B3" s="11" t="s">
        <v>397</v>
      </c>
      <c r="C3" s="11">
        <v>0</v>
      </c>
      <c r="D3" s="72" t="s">
        <v>120</v>
      </c>
      <c r="E3" s="72" t="s">
        <v>121</v>
      </c>
      <c r="F3" s="72" t="s">
        <v>122</v>
      </c>
      <c r="G3" s="11" t="s">
        <v>135</v>
      </c>
      <c r="H3" s="11" t="s">
        <v>136</v>
      </c>
      <c r="I3" s="11" t="s">
        <v>137</v>
      </c>
      <c r="J3" s="11" t="s">
        <v>127</v>
      </c>
      <c r="K3" s="11" t="s">
        <v>128</v>
      </c>
      <c r="L3" s="11" t="s">
        <v>129</v>
      </c>
      <c r="M3" s="11" t="s">
        <v>130</v>
      </c>
      <c r="N3" s="11" t="s">
        <v>131</v>
      </c>
      <c r="O3" s="11" t="s">
        <v>132</v>
      </c>
      <c r="P3" s="11" t="s">
        <v>133</v>
      </c>
      <c r="Q3" s="11" t="s">
        <v>134</v>
      </c>
      <c r="R3" s="12" t="s">
        <v>374</v>
      </c>
    </row>
    <row r="4" spans="1:18" s="28" customFormat="1" ht="15" customHeight="1" x14ac:dyDescent="0.2">
      <c r="A4" s="87" t="s">
        <v>189</v>
      </c>
      <c r="B4" s="125">
        <v>4128</v>
      </c>
      <c r="C4" s="140">
        <v>10</v>
      </c>
      <c r="D4" s="140">
        <v>2</v>
      </c>
      <c r="E4" s="140">
        <v>0</v>
      </c>
      <c r="F4" s="140">
        <v>3</v>
      </c>
      <c r="G4" s="140">
        <v>12</v>
      </c>
      <c r="H4" s="140">
        <v>29</v>
      </c>
      <c r="I4" s="140">
        <v>55</v>
      </c>
      <c r="J4" s="140">
        <v>67</v>
      </c>
      <c r="K4" s="140">
        <v>119</v>
      </c>
      <c r="L4" s="140">
        <v>178</v>
      </c>
      <c r="M4" s="140">
        <v>255</v>
      </c>
      <c r="N4" s="140">
        <v>322</v>
      </c>
      <c r="O4" s="140">
        <v>417</v>
      </c>
      <c r="P4" s="140">
        <v>519</v>
      </c>
      <c r="Q4" s="140">
        <v>683</v>
      </c>
      <c r="R4" s="140">
        <v>1457</v>
      </c>
    </row>
    <row r="5" spans="1:18" s="28" customFormat="1" ht="15" customHeight="1" x14ac:dyDescent="0.2">
      <c r="A5" s="15" t="s">
        <v>347</v>
      </c>
      <c r="B5" s="14">
        <v>482</v>
      </c>
      <c r="C5" s="26">
        <v>0</v>
      </c>
      <c r="D5" s="26">
        <v>0</v>
      </c>
      <c r="E5" s="26">
        <v>0</v>
      </c>
      <c r="F5" s="26">
        <v>0</v>
      </c>
      <c r="G5" s="26">
        <v>0</v>
      </c>
      <c r="H5" s="26">
        <v>3</v>
      </c>
      <c r="I5" s="26">
        <v>3</v>
      </c>
      <c r="J5" s="26">
        <v>4</v>
      </c>
      <c r="K5" s="26">
        <v>14</v>
      </c>
      <c r="L5" s="26">
        <v>14</v>
      </c>
      <c r="M5" s="26">
        <v>18</v>
      </c>
      <c r="N5" s="26">
        <v>36</v>
      </c>
      <c r="O5" s="26">
        <v>54</v>
      </c>
      <c r="P5" s="26">
        <v>58</v>
      </c>
      <c r="Q5" s="26">
        <v>97</v>
      </c>
      <c r="R5" s="26">
        <v>181</v>
      </c>
    </row>
    <row r="6" spans="1:18" s="28" customFormat="1" ht="15" customHeight="1" x14ac:dyDescent="0.2">
      <c r="A6" s="66" t="s">
        <v>1018</v>
      </c>
      <c r="B6" s="2">
        <v>419</v>
      </c>
      <c r="C6" s="25">
        <v>0</v>
      </c>
      <c r="D6" s="25">
        <v>0</v>
      </c>
      <c r="E6" s="25">
        <v>0</v>
      </c>
      <c r="F6" s="25">
        <v>0</v>
      </c>
      <c r="G6" s="25">
        <v>0</v>
      </c>
      <c r="H6" s="25">
        <v>1</v>
      </c>
      <c r="I6" s="25">
        <v>2</v>
      </c>
      <c r="J6" s="25">
        <v>2</v>
      </c>
      <c r="K6" s="25">
        <v>12</v>
      </c>
      <c r="L6" s="25">
        <v>9</v>
      </c>
      <c r="M6" s="25">
        <v>14</v>
      </c>
      <c r="N6" s="25">
        <v>31</v>
      </c>
      <c r="O6" s="25">
        <v>50</v>
      </c>
      <c r="P6" s="25">
        <v>52</v>
      </c>
      <c r="Q6" s="25">
        <v>87</v>
      </c>
      <c r="R6" s="25">
        <v>159</v>
      </c>
    </row>
    <row r="7" spans="1:18" s="28" customFormat="1" ht="15" customHeight="1" x14ac:dyDescent="0.2">
      <c r="A7" s="15" t="s">
        <v>348</v>
      </c>
      <c r="B7" s="14">
        <v>1285</v>
      </c>
      <c r="C7" s="26">
        <v>0</v>
      </c>
      <c r="D7" s="26">
        <v>1</v>
      </c>
      <c r="E7" s="26">
        <v>0</v>
      </c>
      <c r="F7" s="26">
        <v>3</v>
      </c>
      <c r="G7" s="26">
        <v>3</v>
      </c>
      <c r="H7" s="26">
        <v>4</v>
      </c>
      <c r="I7" s="26">
        <v>13</v>
      </c>
      <c r="J7" s="26">
        <v>20</v>
      </c>
      <c r="K7" s="26">
        <v>42</v>
      </c>
      <c r="L7" s="26">
        <v>78</v>
      </c>
      <c r="M7" s="26">
        <v>120</v>
      </c>
      <c r="N7" s="26">
        <v>150</v>
      </c>
      <c r="O7" s="26">
        <v>155</v>
      </c>
      <c r="P7" s="26">
        <v>211</v>
      </c>
      <c r="Q7" s="26">
        <v>194</v>
      </c>
      <c r="R7" s="26">
        <v>291</v>
      </c>
    </row>
    <row r="8" spans="1:18" s="28" customFormat="1" ht="15" customHeight="1" x14ac:dyDescent="0.2">
      <c r="A8" s="9" t="s">
        <v>154</v>
      </c>
      <c r="B8" s="2">
        <v>10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1</v>
      </c>
      <c r="M8" s="25">
        <v>0</v>
      </c>
      <c r="N8" s="25">
        <v>0</v>
      </c>
      <c r="O8" s="25">
        <v>4</v>
      </c>
      <c r="P8" s="25">
        <v>1</v>
      </c>
      <c r="Q8" s="25">
        <v>1</v>
      </c>
      <c r="R8" s="25">
        <v>3</v>
      </c>
    </row>
    <row r="9" spans="1:18" s="28" customFormat="1" ht="15" customHeight="1" x14ac:dyDescent="0.2">
      <c r="A9" s="15" t="s">
        <v>364</v>
      </c>
      <c r="B9" s="14">
        <v>124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1</v>
      </c>
      <c r="K9" s="26">
        <v>3</v>
      </c>
      <c r="L9" s="26">
        <v>2</v>
      </c>
      <c r="M9" s="26">
        <v>9</v>
      </c>
      <c r="N9" s="26">
        <v>6</v>
      </c>
      <c r="O9" s="26">
        <v>12</v>
      </c>
      <c r="P9" s="26">
        <v>20</v>
      </c>
      <c r="Q9" s="26">
        <v>19</v>
      </c>
      <c r="R9" s="26">
        <v>52</v>
      </c>
    </row>
    <row r="10" spans="1:18" s="28" customFormat="1" ht="15" customHeight="1" x14ac:dyDescent="0.2">
      <c r="A10" s="9" t="s">
        <v>365</v>
      </c>
      <c r="B10" s="2">
        <v>121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2</v>
      </c>
      <c r="L10" s="25">
        <v>0</v>
      </c>
      <c r="M10" s="25">
        <v>0</v>
      </c>
      <c r="N10" s="25">
        <v>1</v>
      </c>
      <c r="O10" s="25">
        <v>7</v>
      </c>
      <c r="P10" s="25">
        <v>10</v>
      </c>
      <c r="Q10" s="25">
        <v>22</v>
      </c>
      <c r="R10" s="25">
        <v>79</v>
      </c>
    </row>
    <row r="11" spans="1:18" s="28" customFormat="1" ht="15" customHeight="1" x14ac:dyDescent="0.2">
      <c r="A11" s="15" t="s">
        <v>388</v>
      </c>
      <c r="B11" s="14">
        <v>247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2</v>
      </c>
      <c r="J11" s="26">
        <v>1</v>
      </c>
      <c r="K11" s="26">
        <v>4</v>
      </c>
      <c r="L11" s="26">
        <v>4</v>
      </c>
      <c r="M11" s="26">
        <v>6</v>
      </c>
      <c r="N11" s="26">
        <v>16</v>
      </c>
      <c r="O11" s="26">
        <v>20</v>
      </c>
      <c r="P11" s="26">
        <v>34</v>
      </c>
      <c r="Q11" s="26">
        <v>54</v>
      </c>
      <c r="R11" s="26">
        <v>106</v>
      </c>
    </row>
    <row r="12" spans="1:18" s="28" customFormat="1" ht="15" customHeight="1" x14ac:dyDescent="0.2">
      <c r="A12" s="9" t="s">
        <v>366</v>
      </c>
      <c r="B12" s="2">
        <v>963</v>
      </c>
      <c r="C12" s="25">
        <v>0</v>
      </c>
      <c r="D12" s="25">
        <v>0</v>
      </c>
      <c r="E12" s="25">
        <v>0</v>
      </c>
      <c r="F12" s="25">
        <v>0</v>
      </c>
      <c r="G12" s="25">
        <v>2</v>
      </c>
      <c r="H12" s="25">
        <v>1</v>
      </c>
      <c r="I12" s="25">
        <v>14</v>
      </c>
      <c r="J12" s="25">
        <v>15</v>
      </c>
      <c r="K12" s="25">
        <v>23</v>
      </c>
      <c r="L12" s="25">
        <v>39</v>
      </c>
      <c r="M12" s="25">
        <v>63</v>
      </c>
      <c r="N12" s="25">
        <v>51</v>
      </c>
      <c r="O12" s="25">
        <v>86</v>
      </c>
      <c r="P12" s="25">
        <v>108</v>
      </c>
      <c r="Q12" s="25">
        <v>158</v>
      </c>
      <c r="R12" s="25">
        <v>403</v>
      </c>
    </row>
    <row r="13" spans="1:18" s="28" customFormat="1" ht="15" customHeight="1" x14ac:dyDescent="0.2">
      <c r="A13" s="15" t="s">
        <v>367</v>
      </c>
      <c r="B13" s="14">
        <v>356</v>
      </c>
      <c r="C13" s="26">
        <v>0</v>
      </c>
      <c r="D13" s="26">
        <v>0</v>
      </c>
      <c r="E13" s="26">
        <v>0</v>
      </c>
      <c r="F13" s="26">
        <v>0</v>
      </c>
      <c r="G13" s="26">
        <v>1</v>
      </c>
      <c r="H13" s="26">
        <v>1</v>
      </c>
      <c r="I13" s="26">
        <v>2</v>
      </c>
      <c r="J13" s="26">
        <v>2</v>
      </c>
      <c r="K13" s="26">
        <v>6</v>
      </c>
      <c r="L13" s="26">
        <v>9</v>
      </c>
      <c r="M13" s="26">
        <v>7</v>
      </c>
      <c r="N13" s="26">
        <v>21</v>
      </c>
      <c r="O13" s="26">
        <v>37</v>
      </c>
      <c r="P13" s="26">
        <v>38</v>
      </c>
      <c r="Q13" s="26">
        <v>71</v>
      </c>
      <c r="R13" s="26">
        <v>161</v>
      </c>
    </row>
    <row r="14" spans="1:18" s="28" customFormat="1" ht="15" customHeight="1" x14ac:dyDescent="0.2">
      <c r="A14" s="9" t="s">
        <v>368</v>
      </c>
      <c r="B14" s="2">
        <v>181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2</v>
      </c>
      <c r="I14" s="25">
        <v>2</v>
      </c>
      <c r="J14" s="25">
        <v>8</v>
      </c>
      <c r="K14" s="25">
        <v>8</v>
      </c>
      <c r="L14" s="25">
        <v>13</v>
      </c>
      <c r="M14" s="25">
        <v>17</v>
      </c>
      <c r="N14" s="25">
        <v>16</v>
      </c>
      <c r="O14" s="25">
        <v>18</v>
      </c>
      <c r="P14" s="25">
        <v>22</v>
      </c>
      <c r="Q14" s="25">
        <v>25</v>
      </c>
      <c r="R14" s="25">
        <v>50</v>
      </c>
    </row>
    <row r="15" spans="1:18" s="28" customFormat="1" ht="15" customHeight="1" x14ac:dyDescent="0.2">
      <c r="A15" s="15" t="s">
        <v>183</v>
      </c>
      <c r="B15" s="14">
        <v>15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2</v>
      </c>
      <c r="P15" s="26">
        <v>2</v>
      </c>
      <c r="Q15" s="26">
        <v>6</v>
      </c>
      <c r="R15" s="26">
        <v>5</v>
      </c>
    </row>
    <row r="16" spans="1:18" s="28" customFormat="1" ht="15" customHeight="1" x14ac:dyDescent="0.2">
      <c r="A16" s="9" t="s">
        <v>369</v>
      </c>
      <c r="B16" s="2">
        <v>30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1</v>
      </c>
      <c r="M16" s="25">
        <v>1</v>
      </c>
      <c r="N16" s="25">
        <v>3</v>
      </c>
      <c r="O16" s="25">
        <v>1</v>
      </c>
      <c r="P16" s="25">
        <v>2</v>
      </c>
      <c r="Q16" s="25">
        <v>4</v>
      </c>
      <c r="R16" s="25">
        <v>18</v>
      </c>
    </row>
    <row r="17" spans="1:18" s="28" customFormat="1" ht="15" customHeight="1" x14ac:dyDescent="0.2">
      <c r="A17" s="15" t="s">
        <v>370</v>
      </c>
      <c r="B17" s="14">
        <v>109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2</v>
      </c>
      <c r="M17" s="26">
        <v>3</v>
      </c>
      <c r="N17" s="26">
        <v>8</v>
      </c>
      <c r="O17" s="26">
        <v>6</v>
      </c>
      <c r="P17" s="26">
        <v>5</v>
      </c>
      <c r="Q17" s="26">
        <v>16</v>
      </c>
      <c r="R17" s="26">
        <v>69</v>
      </c>
    </row>
    <row r="18" spans="1:18" s="28" customFormat="1" ht="15" customHeight="1" x14ac:dyDescent="0.2">
      <c r="A18" s="9" t="s">
        <v>36</v>
      </c>
      <c r="B18" s="25" t="s">
        <v>94</v>
      </c>
      <c r="C18" s="25" t="s">
        <v>94</v>
      </c>
      <c r="D18" s="25" t="s">
        <v>94</v>
      </c>
      <c r="E18" s="25" t="s">
        <v>94</v>
      </c>
      <c r="F18" s="25" t="s">
        <v>94</v>
      </c>
      <c r="G18" s="25" t="s">
        <v>94</v>
      </c>
      <c r="H18" s="25" t="s">
        <v>94</v>
      </c>
      <c r="I18" s="25" t="s">
        <v>94</v>
      </c>
      <c r="J18" s="25" t="s">
        <v>94</v>
      </c>
      <c r="K18" s="25" t="s">
        <v>94</v>
      </c>
      <c r="L18" s="25" t="s">
        <v>94</v>
      </c>
      <c r="M18" s="25" t="s">
        <v>94</v>
      </c>
      <c r="N18" s="25" t="s">
        <v>94</v>
      </c>
      <c r="O18" s="25" t="s">
        <v>94</v>
      </c>
      <c r="P18" s="25" t="s">
        <v>94</v>
      </c>
      <c r="Q18" s="25" t="s">
        <v>94</v>
      </c>
      <c r="R18" s="25" t="s">
        <v>94</v>
      </c>
    </row>
    <row r="19" spans="1:18" s="28" customFormat="1" ht="15" customHeight="1" x14ac:dyDescent="0.2">
      <c r="A19" s="15" t="s">
        <v>371</v>
      </c>
      <c r="B19" s="26">
        <v>8</v>
      </c>
      <c r="C19" s="26">
        <v>8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</row>
    <row r="20" spans="1:18" s="28" customFormat="1" ht="15" customHeight="1" x14ac:dyDescent="0.2">
      <c r="A20" s="9" t="s">
        <v>196</v>
      </c>
      <c r="B20" s="25">
        <v>7</v>
      </c>
      <c r="C20" s="25">
        <v>2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1</v>
      </c>
      <c r="M20" s="25">
        <v>0</v>
      </c>
      <c r="N20" s="25">
        <v>1</v>
      </c>
      <c r="O20" s="25">
        <v>1</v>
      </c>
      <c r="P20" s="25">
        <v>0</v>
      </c>
      <c r="Q20" s="25">
        <v>1</v>
      </c>
      <c r="R20" s="25">
        <v>1</v>
      </c>
    </row>
    <row r="21" spans="1:18" s="28" customFormat="1" ht="15" customHeight="1" x14ac:dyDescent="0.2">
      <c r="A21" s="15" t="s">
        <v>372</v>
      </c>
      <c r="B21" s="14">
        <v>36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3</v>
      </c>
      <c r="I21" s="26">
        <v>3</v>
      </c>
      <c r="J21" s="26">
        <v>1</v>
      </c>
      <c r="K21" s="26">
        <v>7</v>
      </c>
      <c r="L21" s="26">
        <v>1</v>
      </c>
      <c r="M21" s="26">
        <v>1</v>
      </c>
      <c r="N21" s="26">
        <v>4</v>
      </c>
      <c r="O21" s="26">
        <v>2</v>
      </c>
      <c r="P21" s="26">
        <v>1</v>
      </c>
      <c r="Q21" s="26">
        <v>3</v>
      </c>
      <c r="R21" s="26">
        <v>10</v>
      </c>
    </row>
    <row r="22" spans="1:18" s="87" customFormat="1" ht="15" customHeight="1" x14ac:dyDescent="0.2">
      <c r="A22" s="9" t="s">
        <v>373</v>
      </c>
      <c r="B22" s="2">
        <v>154</v>
      </c>
      <c r="C22" s="25">
        <v>0</v>
      </c>
      <c r="D22" s="25">
        <v>1</v>
      </c>
      <c r="E22" s="25">
        <v>0</v>
      </c>
      <c r="F22" s="25">
        <v>0</v>
      </c>
      <c r="G22" s="25">
        <v>6</v>
      </c>
      <c r="H22" s="25">
        <v>15</v>
      </c>
      <c r="I22" s="25">
        <v>16</v>
      </c>
      <c r="J22" s="25">
        <v>15</v>
      </c>
      <c r="K22" s="25">
        <v>10</v>
      </c>
      <c r="L22" s="25">
        <v>13</v>
      </c>
      <c r="M22" s="25">
        <v>10</v>
      </c>
      <c r="N22" s="25">
        <v>9</v>
      </c>
      <c r="O22" s="25">
        <v>12</v>
      </c>
      <c r="P22" s="25">
        <v>7</v>
      </c>
      <c r="Q22" s="25">
        <v>12</v>
      </c>
      <c r="R22" s="25">
        <v>28</v>
      </c>
    </row>
    <row r="23" spans="1:18" s="28" customFormat="1" ht="15" customHeight="1" x14ac:dyDescent="0.2">
      <c r="A23" s="229" t="s">
        <v>263</v>
      </c>
      <c r="B23" s="148">
        <v>4338</v>
      </c>
      <c r="C23" s="231">
        <v>11</v>
      </c>
      <c r="D23" s="231">
        <v>0</v>
      </c>
      <c r="E23" s="231">
        <v>0</v>
      </c>
      <c r="F23" s="231">
        <v>0</v>
      </c>
      <c r="G23" s="231">
        <v>9</v>
      </c>
      <c r="H23" s="231">
        <v>10</v>
      </c>
      <c r="I23" s="231">
        <v>39</v>
      </c>
      <c r="J23" s="231">
        <v>37</v>
      </c>
      <c r="K23" s="231">
        <v>63</v>
      </c>
      <c r="L23" s="231">
        <v>96</v>
      </c>
      <c r="M23" s="231">
        <v>137</v>
      </c>
      <c r="N23" s="231">
        <v>165</v>
      </c>
      <c r="O23" s="231">
        <v>238</v>
      </c>
      <c r="P23" s="231">
        <v>352</v>
      </c>
      <c r="Q23" s="231">
        <v>632</v>
      </c>
      <c r="R23" s="231">
        <v>2549</v>
      </c>
    </row>
    <row r="24" spans="1:18" s="28" customFormat="1" ht="15" customHeight="1" x14ac:dyDescent="0.2">
      <c r="A24" s="9" t="s">
        <v>347</v>
      </c>
      <c r="B24" s="2">
        <v>438</v>
      </c>
      <c r="C24" s="25">
        <v>0</v>
      </c>
      <c r="D24" s="25">
        <v>0</v>
      </c>
      <c r="E24" s="25">
        <v>0</v>
      </c>
      <c r="F24" s="25">
        <v>0</v>
      </c>
      <c r="G24" s="25">
        <v>1</v>
      </c>
      <c r="H24" s="25">
        <v>1</v>
      </c>
      <c r="I24" s="25">
        <v>2</v>
      </c>
      <c r="J24" s="25">
        <v>1</v>
      </c>
      <c r="K24" s="25">
        <v>5</v>
      </c>
      <c r="L24" s="25">
        <v>7</v>
      </c>
      <c r="M24" s="25">
        <v>13</v>
      </c>
      <c r="N24" s="25">
        <v>11</v>
      </c>
      <c r="O24" s="25">
        <v>26</v>
      </c>
      <c r="P24" s="25">
        <v>39</v>
      </c>
      <c r="Q24" s="25">
        <v>79</v>
      </c>
      <c r="R24" s="25">
        <v>253</v>
      </c>
    </row>
    <row r="25" spans="1:18" s="28" customFormat="1" ht="15" customHeight="1" x14ac:dyDescent="0.2">
      <c r="A25" s="230" t="s">
        <v>1018</v>
      </c>
      <c r="B25" s="14">
        <v>384</v>
      </c>
      <c r="C25" s="26">
        <v>0</v>
      </c>
      <c r="D25" s="26">
        <v>0</v>
      </c>
      <c r="E25" s="26">
        <v>0</v>
      </c>
      <c r="F25" s="26">
        <v>0</v>
      </c>
      <c r="G25" s="26">
        <v>1</v>
      </c>
      <c r="H25" s="26">
        <v>1</v>
      </c>
      <c r="I25" s="26">
        <v>2</v>
      </c>
      <c r="J25" s="26">
        <v>0</v>
      </c>
      <c r="K25" s="26">
        <v>3</v>
      </c>
      <c r="L25" s="26">
        <v>6</v>
      </c>
      <c r="M25" s="26">
        <v>11</v>
      </c>
      <c r="N25" s="26">
        <v>10</v>
      </c>
      <c r="O25" s="26">
        <v>24</v>
      </c>
      <c r="P25" s="26">
        <v>35</v>
      </c>
      <c r="Q25" s="26">
        <v>62</v>
      </c>
      <c r="R25" s="26">
        <v>229</v>
      </c>
    </row>
    <row r="26" spans="1:18" s="28" customFormat="1" ht="15" customHeight="1" x14ac:dyDescent="0.2">
      <c r="A26" s="9" t="s">
        <v>348</v>
      </c>
      <c r="B26" s="2">
        <v>909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3</v>
      </c>
      <c r="I26" s="25">
        <v>19</v>
      </c>
      <c r="J26" s="25">
        <v>18</v>
      </c>
      <c r="K26" s="25">
        <v>31</v>
      </c>
      <c r="L26" s="25">
        <v>53</v>
      </c>
      <c r="M26" s="25">
        <v>75</v>
      </c>
      <c r="N26" s="25">
        <v>98</v>
      </c>
      <c r="O26" s="25">
        <v>93</v>
      </c>
      <c r="P26" s="25">
        <v>112</v>
      </c>
      <c r="Q26" s="25">
        <v>133</v>
      </c>
      <c r="R26" s="25">
        <v>274</v>
      </c>
    </row>
    <row r="27" spans="1:18" s="28" customFormat="1" ht="15" customHeight="1" x14ac:dyDescent="0.2">
      <c r="A27" s="15" t="s">
        <v>154</v>
      </c>
      <c r="B27" s="14">
        <v>26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1</v>
      </c>
      <c r="M27" s="26">
        <v>0</v>
      </c>
      <c r="N27" s="26">
        <v>0</v>
      </c>
      <c r="O27" s="26">
        <v>3</v>
      </c>
      <c r="P27" s="26">
        <v>1</v>
      </c>
      <c r="Q27" s="26">
        <v>5</v>
      </c>
      <c r="R27" s="26">
        <v>16</v>
      </c>
    </row>
    <row r="28" spans="1:18" s="28" customFormat="1" ht="15" customHeight="1" x14ac:dyDescent="0.2">
      <c r="A28" s="9" t="s">
        <v>364</v>
      </c>
      <c r="B28" s="2">
        <v>176</v>
      </c>
      <c r="C28" s="25">
        <v>0</v>
      </c>
      <c r="D28" s="25">
        <v>0</v>
      </c>
      <c r="E28" s="25">
        <v>0</v>
      </c>
      <c r="F28" s="25">
        <v>0</v>
      </c>
      <c r="G28" s="25">
        <v>1</v>
      </c>
      <c r="H28" s="25">
        <v>0</v>
      </c>
      <c r="I28" s="25">
        <v>0</v>
      </c>
      <c r="J28" s="25">
        <v>0</v>
      </c>
      <c r="K28" s="25">
        <v>2</v>
      </c>
      <c r="L28" s="25">
        <v>1</v>
      </c>
      <c r="M28" s="25">
        <v>1</v>
      </c>
      <c r="N28" s="25">
        <v>2</v>
      </c>
      <c r="O28" s="25">
        <v>11</v>
      </c>
      <c r="P28" s="25">
        <v>16</v>
      </c>
      <c r="Q28" s="25">
        <v>28</v>
      </c>
      <c r="R28" s="25">
        <v>114</v>
      </c>
    </row>
    <row r="29" spans="1:18" s="28" customFormat="1" ht="15" customHeight="1" x14ac:dyDescent="0.2">
      <c r="A29" s="15" t="s">
        <v>365</v>
      </c>
      <c r="B29" s="14">
        <v>240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1</v>
      </c>
      <c r="O29" s="26">
        <v>4</v>
      </c>
      <c r="P29" s="26">
        <v>11</v>
      </c>
      <c r="Q29" s="26">
        <v>26</v>
      </c>
      <c r="R29" s="26">
        <v>198</v>
      </c>
    </row>
    <row r="30" spans="1:18" s="28" customFormat="1" ht="15" customHeight="1" x14ac:dyDescent="0.2">
      <c r="A30" s="9" t="s">
        <v>388</v>
      </c>
      <c r="B30" s="2">
        <v>384</v>
      </c>
      <c r="C30" s="25">
        <v>0</v>
      </c>
      <c r="D30" s="25">
        <v>0</v>
      </c>
      <c r="E30" s="25">
        <v>0</v>
      </c>
      <c r="F30" s="25">
        <v>0</v>
      </c>
      <c r="G30" s="25">
        <v>1</v>
      </c>
      <c r="H30" s="25">
        <v>0</v>
      </c>
      <c r="I30" s="25">
        <v>3</v>
      </c>
      <c r="J30" s="25">
        <v>0</v>
      </c>
      <c r="K30" s="25">
        <v>1</v>
      </c>
      <c r="L30" s="25">
        <v>4</v>
      </c>
      <c r="M30" s="25">
        <v>6</v>
      </c>
      <c r="N30" s="25">
        <v>4</v>
      </c>
      <c r="O30" s="25">
        <v>23</v>
      </c>
      <c r="P30" s="25">
        <v>28</v>
      </c>
      <c r="Q30" s="25">
        <v>66</v>
      </c>
      <c r="R30" s="25">
        <v>248</v>
      </c>
    </row>
    <row r="31" spans="1:18" s="28" customFormat="1" ht="15" customHeight="1" x14ac:dyDescent="0.2">
      <c r="A31" s="15" t="s">
        <v>366</v>
      </c>
      <c r="B31" s="14">
        <v>1225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2</v>
      </c>
      <c r="I31" s="26">
        <v>1</v>
      </c>
      <c r="J31" s="26">
        <v>5</v>
      </c>
      <c r="K31" s="26">
        <v>5</v>
      </c>
      <c r="L31" s="26">
        <v>7</v>
      </c>
      <c r="M31" s="26">
        <v>23</v>
      </c>
      <c r="N31" s="26">
        <v>28</v>
      </c>
      <c r="O31" s="26">
        <v>43</v>
      </c>
      <c r="P31" s="26">
        <v>79</v>
      </c>
      <c r="Q31" s="26">
        <v>158</v>
      </c>
      <c r="R31" s="26">
        <v>874</v>
      </c>
    </row>
    <row r="32" spans="1:18" s="28" customFormat="1" ht="15" customHeight="1" x14ac:dyDescent="0.2">
      <c r="A32" s="9" t="s">
        <v>367</v>
      </c>
      <c r="B32" s="2">
        <v>327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3</v>
      </c>
      <c r="K32" s="25">
        <v>6</v>
      </c>
      <c r="L32" s="25">
        <v>6</v>
      </c>
      <c r="M32" s="25">
        <v>8</v>
      </c>
      <c r="N32" s="25">
        <v>7</v>
      </c>
      <c r="O32" s="25">
        <v>14</v>
      </c>
      <c r="P32" s="25">
        <v>29</v>
      </c>
      <c r="Q32" s="25">
        <v>50</v>
      </c>
      <c r="R32" s="25">
        <v>204</v>
      </c>
    </row>
    <row r="33" spans="1:18" s="28" customFormat="1" ht="15" customHeight="1" x14ac:dyDescent="0.2">
      <c r="A33" s="15" t="s">
        <v>368</v>
      </c>
      <c r="B33" s="14">
        <v>202</v>
      </c>
      <c r="C33" s="26">
        <v>0</v>
      </c>
      <c r="D33" s="26">
        <v>0</v>
      </c>
      <c r="E33" s="26">
        <v>0</v>
      </c>
      <c r="F33" s="26">
        <v>0</v>
      </c>
      <c r="G33" s="26">
        <v>1</v>
      </c>
      <c r="H33" s="26">
        <v>0</v>
      </c>
      <c r="I33" s="26">
        <v>6</v>
      </c>
      <c r="J33" s="26">
        <v>3</v>
      </c>
      <c r="K33" s="26">
        <v>5</v>
      </c>
      <c r="L33" s="26">
        <v>5</v>
      </c>
      <c r="M33" s="26">
        <v>8</v>
      </c>
      <c r="N33" s="26">
        <v>5</v>
      </c>
      <c r="O33" s="26">
        <v>8</v>
      </c>
      <c r="P33" s="26">
        <v>16</v>
      </c>
      <c r="Q33" s="26">
        <v>36</v>
      </c>
      <c r="R33" s="26">
        <v>109</v>
      </c>
    </row>
    <row r="34" spans="1:18" s="28" customFormat="1" ht="15" customHeight="1" x14ac:dyDescent="0.2">
      <c r="A34" s="9" t="s">
        <v>183</v>
      </c>
      <c r="B34" s="2">
        <v>24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1</v>
      </c>
      <c r="Q34" s="25">
        <v>4</v>
      </c>
      <c r="R34" s="25">
        <v>19</v>
      </c>
    </row>
    <row r="35" spans="1:18" s="28" customFormat="1" ht="15" customHeight="1" x14ac:dyDescent="0.2">
      <c r="A35" s="15" t="s">
        <v>369</v>
      </c>
      <c r="B35" s="14">
        <v>55</v>
      </c>
      <c r="C35" s="26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1</v>
      </c>
      <c r="K35" s="26">
        <v>1</v>
      </c>
      <c r="L35" s="26">
        <v>0</v>
      </c>
      <c r="M35" s="26">
        <v>0</v>
      </c>
      <c r="N35" s="26">
        <v>1</v>
      </c>
      <c r="O35" s="26">
        <v>1</v>
      </c>
      <c r="P35" s="26">
        <v>3</v>
      </c>
      <c r="Q35" s="26">
        <v>7</v>
      </c>
      <c r="R35" s="26">
        <v>41</v>
      </c>
    </row>
    <row r="36" spans="1:18" s="28" customFormat="1" ht="15" customHeight="1" x14ac:dyDescent="0.2">
      <c r="A36" s="9" t="s">
        <v>370</v>
      </c>
      <c r="B36" s="2">
        <v>158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2</v>
      </c>
      <c r="J36" s="25">
        <v>1</v>
      </c>
      <c r="K36" s="25">
        <v>0</v>
      </c>
      <c r="L36" s="25">
        <v>1</v>
      </c>
      <c r="M36" s="25">
        <v>0</v>
      </c>
      <c r="N36" s="25">
        <v>1</v>
      </c>
      <c r="O36" s="25">
        <v>2</v>
      </c>
      <c r="P36" s="25">
        <v>4</v>
      </c>
      <c r="Q36" s="25">
        <v>21</v>
      </c>
      <c r="R36" s="25">
        <v>126</v>
      </c>
    </row>
    <row r="37" spans="1:18" s="28" customFormat="1" ht="15" customHeight="1" x14ac:dyDescent="0.2">
      <c r="A37" s="15" t="s">
        <v>36</v>
      </c>
      <c r="B37" s="26">
        <v>0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</row>
    <row r="38" spans="1:18" s="28" customFormat="1" ht="15" customHeight="1" x14ac:dyDescent="0.2">
      <c r="A38" s="9" t="s">
        <v>371</v>
      </c>
      <c r="B38" s="2">
        <v>9</v>
      </c>
      <c r="C38" s="25">
        <v>9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</row>
    <row r="39" spans="1:18" ht="15" customHeight="1" x14ac:dyDescent="0.2">
      <c r="A39" s="15" t="s">
        <v>196</v>
      </c>
      <c r="B39" s="14">
        <v>6</v>
      </c>
      <c r="C39" s="26">
        <v>1</v>
      </c>
      <c r="D39" s="26">
        <v>0</v>
      </c>
      <c r="E39" s="26">
        <v>0</v>
      </c>
      <c r="F39" s="26">
        <v>0</v>
      </c>
      <c r="G39" s="26">
        <v>1</v>
      </c>
      <c r="H39" s="26">
        <v>0</v>
      </c>
      <c r="I39" s="26">
        <v>0</v>
      </c>
      <c r="J39" s="26">
        <v>0</v>
      </c>
      <c r="K39" s="26">
        <v>0</v>
      </c>
      <c r="L39" s="26">
        <v>2</v>
      </c>
      <c r="M39" s="26">
        <v>1</v>
      </c>
      <c r="N39" s="26">
        <v>0</v>
      </c>
      <c r="O39" s="26">
        <v>1</v>
      </c>
      <c r="P39" s="26">
        <v>0</v>
      </c>
      <c r="Q39" s="26">
        <v>0</v>
      </c>
      <c r="R39" s="26">
        <v>0</v>
      </c>
    </row>
    <row r="40" spans="1:18" ht="15" customHeight="1" x14ac:dyDescent="0.2">
      <c r="A40" s="9" t="s">
        <v>372</v>
      </c>
      <c r="B40" s="2">
        <v>47</v>
      </c>
      <c r="C40" s="2">
        <v>1</v>
      </c>
      <c r="D40" s="2">
        <v>0</v>
      </c>
      <c r="E40" s="2">
        <v>0</v>
      </c>
      <c r="F40" s="2">
        <v>0</v>
      </c>
      <c r="G40" s="25">
        <v>0</v>
      </c>
      <c r="H40" s="25">
        <v>0</v>
      </c>
      <c r="I40" s="25">
        <v>1</v>
      </c>
      <c r="J40" s="2">
        <v>0</v>
      </c>
      <c r="K40" s="2">
        <v>2</v>
      </c>
      <c r="L40" s="2">
        <v>1</v>
      </c>
      <c r="M40" s="2">
        <v>0</v>
      </c>
      <c r="N40" s="2">
        <v>3</v>
      </c>
      <c r="O40" s="2">
        <v>1</v>
      </c>
      <c r="P40" s="2">
        <v>2</v>
      </c>
      <c r="Q40" s="2">
        <v>3</v>
      </c>
      <c r="R40" s="2">
        <v>33</v>
      </c>
    </row>
    <row r="41" spans="1:18" ht="15" customHeight="1" x14ac:dyDescent="0.2">
      <c r="A41" s="15" t="s">
        <v>373</v>
      </c>
      <c r="B41" s="14">
        <v>112</v>
      </c>
      <c r="C41" s="26">
        <v>0</v>
      </c>
      <c r="D41" s="26">
        <v>0</v>
      </c>
      <c r="E41" s="26">
        <v>0</v>
      </c>
      <c r="F41" s="26">
        <v>0</v>
      </c>
      <c r="G41" s="26">
        <v>4</v>
      </c>
      <c r="H41" s="26">
        <v>4</v>
      </c>
      <c r="I41" s="26">
        <v>5</v>
      </c>
      <c r="J41" s="26">
        <v>5</v>
      </c>
      <c r="K41" s="26">
        <v>5</v>
      </c>
      <c r="L41" s="26">
        <v>8</v>
      </c>
      <c r="M41" s="26">
        <v>2</v>
      </c>
      <c r="N41" s="26">
        <v>4</v>
      </c>
      <c r="O41" s="26">
        <v>8</v>
      </c>
      <c r="P41" s="26">
        <v>11</v>
      </c>
      <c r="Q41" s="26">
        <v>16</v>
      </c>
      <c r="R41" s="26">
        <v>40</v>
      </c>
    </row>
    <row r="42" spans="1:18" x14ac:dyDescent="0.2">
      <c r="A42" s="84" t="s">
        <v>587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18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18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18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18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8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1:18" x14ac:dyDescent="0.2">
      <c r="A49" s="6"/>
      <c r="B49" s="2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1:18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 x14ac:dyDescent="0.2">
      <c r="A52" s="6"/>
      <c r="B52" s="2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1:18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</sheetData>
  <phoneticPr fontId="0" type="noConversion"/>
  <pageMargins left="0.39370078740157477" right="0.39370078740157477" top="0.59055118110236215" bottom="0.59055118110236215" header="0" footer="0"/>
  <pageSetup paperSize="9" scale="70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152"/>
  </cols>
  <sheetData>
    <row r="1" spans="1:1" ht="15.75" customHeight="1" x14ac:dyDescent="0.25">
      <c r="A1" s="153" t="s">
        <v>184</v>
      </c>
    </row>
  </sheetData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>
    <pageSetUpPr fitToPage="1"/>
  </sheetPr>
  <dimension ref="A1:F10"/>
  <sheetViews>
    <sheetView workbookViewId="0"/>
  </sheetViews>
  <sheetFormatPr baseColWidth="10" defaultColWidth="11.42578125" defaultRowHeight="12.75" x14ac:dyDescent="0.2"/>
  <cols>
    <col min="1" max="1" width="18" style="152" customWidth="1"/>
    <col min="2" max="5" width="18.28515625" style="152" customWidth="1"/>
    <col min="6" max="16384" width="11.42578125" style="152"/>
  </cols>
  <sheetData>
    <row r="1" spans="1:6" ht="15.75" customHeight="1" x14ac:dyDescent="0.2">
      <c r="A1" s="154" t="s">
        <v>748</v>
      </c>
    </row>
    <row r="3" spans="1:6" ht="18.75" customHeight="1" x14ac:dyDescent="0.2">
      <c r="A3" s="155"/>
      <c r="B3" s="156" t="s">
        <v>375</v>
      </c>
      <c r="C3" s="156" t="s">
        <v>376</v>
      </c>
      <c r="D3" s="156" t="s">
        <v>185</v>
      </c>
      <c r="E3" s="156" t="s">
        <v>377</v>
      </c>
      <c r="F3" s="156" t="s">
        <v>280</v>
      </c>
    </row>
    <row r="4" spans="1:6" ht="15" customHeight="1" x14ac:dyDescent="0.2">
      <c r="A4" s="157" t="s">
        <v>378</v>
      </c>
      <c r="B4" s="158">
        <v>3889.5349999999976</v>
      </c>
      <c r="C4" s="79">
        <v>0.72907775929225715</v>
      </c>
      <c r="D4" s="79">
        <v>0.20175356363808411</v>
      </c>
      <c r="E4" s="79">
        <v>6.9154222793885667E-2</v>
      </c>
      <c r="F4" s="79">
        <v>0</v>
      </c>
    </row>
    <row r="5" spans="1:6" ht="15" customHeight="1" x14ac:dyDescent="0.2">
      <c r="A5" s="159" t="s">
        <v>189</v>
      </c>
      <c r="B5" s="160">
        <v>1889.7130000000052</v>
      </c>
      <c r="C5" s="78">
        <v>0.7755659427217364</v>
      </c>
      <c r="D5" s="78">
        <v>0.1648587331050626</v>
      </c>
      <c r="E5" s="78">
        <v>5.9545573406005838E-2</v>
      </c>
      <c r="F5" s="78">
        <v>0</v>
      </c>
    </row>
    <row r="6" spans="1:6" ht="15" customHeight="1" x14ac:dyDescent="0.2">
      <c r="A6" s="161" t="s">
        <v>263</v>
      </c>
      <c r="B6" s="158">
        <v>1999.8219999999922</v>
      </c>
      <c r="C6" s="79">
        <v>0.68514918736281971</v>
      </c>
      <c r="D6" s="79">
        <v>0.23661698692828234</v>
      </c>
      <c r="E6" s="79">
        <v>7.8233825708904733E-2</v>
      </c>
      <c r="F6" s="79">
        <v>0</v>
      </c>
    </row>
    <row r="7" spans="1:6" ht="15" customHeight="1" x14ac:dyDescent="0.2">
      <c r="A7" s="162" t="s">
        <v>147</v>
      </c>
      <c r="B7" s="160">
        <v>626.97357935993318</v>
      </c>
      <c r="C7" s="78">
        <v>0.71353488058672787</v>
      </c>
      <c r="D7" s="78">
        <v>0.2353922035769821</v>
      </c>
      <c r="E7" s="78">
        <v>5.1072915836288355E-2</v>
      </c>
      <c r="F7" s="78">
        <v>0</v>
      </c>
    </row>
    <row r="8" spans="1:6" ht="15" customHeight="1" x14ac:dyDescent="0.2">
      <c r="A8" s="161" t="s">
        <v>189</v>
      </c>
      <c r="B8" s="158">
        <v>295.45092802828867</v>
      </c>
      <c r="C8" s="79">
        <v>0.78229714131736949</v>
      </c>
      <c r="D8" s="79">
        <v>0.15809200859924041</v>
      </c>
      <c r="E8" s="79">
        <v>5.9610850083390635E-2</v>
      </c>
      <c r="F8" s="79">
        <v>0</v>
      </c>
    </row>
    <row r="9" spans="1:6" s="163" customFormat="1" ht="15" customHeight="1" x14ac:dyDescent="0.2">
      <c r="A9" s="159" t="s">
        <v>263</v>
      </c>
      <c r="B9" s="160">
        <v>331.52265133164479</v>
      </c>
      <c r="C9" s="78">
        <v>0.65225438085439813</v>
      </c>
      <c r="D9" s="78">
        <v>0.30428165728762752</v>
      </c>
      <c r="E9" s="78">
        <v>4.3463961857975311E-2</v>
      </c>
      <c r="F9" s="78">
        <v>0</v>
      </c>
    </row>
    <row r="10" spans="1:6" x14ac:dyDescent="0.2">
      <c r="A10" s="164" t="s">
        <v>806</v>
      </c>
    </row>
  </sheetData>
  <pageMargins left="0.39370078740157477" right="0.39370078740157477" top="0.59055118110236215" bottom="0.59055118110236215" header="0" footer="0"/>
  <pageSetup paperSize="9" scale="9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" width="5.7109375" style="152" customWidth="1"/>
    <col min="2" max="2" width="75.7109375" style="152" customWidth="1"/>
    <col min="3" max="3" width="5.5703125" style="152" customWidth="1"/>
    <col min="4" max="16384" width="11.42578125" style="152"/>
  </cols>
  <sheetData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2">
    <pageSetUpPr fitToPage="1"/>
  </sheetPr>
  <dimension ref="A1:F18"/>
  <sheetViews>
    <sheetView workbookViewId="0"/>
  </sheetViews>
  <sheetFormatPr baseColWidth="10" defaultColWidth="11.42578125" defaultRowHeight="12.75" x14ac:dyDescent="0.2"/>
  <cols>
    <col min="1" max="1" width="18" style="152" customWidth="1"/>
    <col min="2" max="5" width="18.28515625" style="152" customWidth="1"/>
    <col min="6" max="16384" width="11.42578125" style="152"/>
  </cols>
  <sheetData>
    <row r="1" spans="1:6" ht="15.75" customHeight="1" x14ac:dyDescent="0.2">
      <c r="A1" s="154" t="s">
        <v>807</v>
      </c>
    </row>
    <row r="3" spans="1:6" ht="18.75" customHeight="1" x14ac:dyDescent="0.2">
      <c r="A3" s="155"/>
      <c r="B3" s="156" t="s">
        <v>375</v>
      </c>
      <c r="C3" s="156" t="s">
        <v>376</v>
      </c>
      <c r="D3" s="156" t="s">
        <v>185</v>
      </c>
      <c r="E3" s="156" t="s">
        <v>377</v>
      </c>
      <c r="F3" s="156" t="s">
        <v>280</v>
      </c>
    </row>
    <row r="4" spans="1:6" ht="15" customHeight="1" x14ac:dyDescent="0.2">
      <c r="A4" s="157" t="s">
        <v>378</v>
      </c>
      <c r="B4" s="158">
        <v>3889.5350000000039</v>
      </c>
      <c r="C4" s="79">
        <v>0.72907775929225715</v>
      </c>
      <c r="D4" s="79">
        <v>0.20175356363808411</v>
      </c>
      <c r="E4" s="79">
        <v>6.9154222793885667E-2</v>
      </c>
      <c r="F4" s="79">
        <v>0</v>
      </c>
    </row>
    <row r="5" spans="1:6" ht="15" customHeight="1" x14ac:dyDescent="0.2">
      <c r="A5" s="159" t="s">
        <v>135</v>
      </c>
      <c r="B5" s="160">
        <v>441.76500000000141</v>
      </c>
      <c r="C5" s="78">
        <v>0.92338033127315278</v>
      </c>
      <c r="D5" s="78">
        <v>6.0244271415803741E-2</v>
      </c>
      <c r="E5" s="78">
        <v>1.6375397311043812E-2</v>
      </c>
      <c r="F5" s="78">
        <v>0</v>
      </c>
    </row>
    <row r="6" spans="1:6" ht="15" customHeight="1" x14ac:dyDescent="0.2">
      <c r="A6" s="161" t="s">
        <v>689</v>
      </c>
      <c r="B6" s="158">
        <v>1331.0420000000006</v>
      </c>
      <c r="C6" s="79">
        <v>0.88109404322456042</v>
      </c>
      <c r="D6" s="79">
        <v>0.1000945167196559</v>
      </c>
      <c r="E6" s="79">
        <v>1.8811440055783005E-2</v>
      </c>
      <c r="F6" s="79">
        <v>0</v>
      </c>
    </row>
    <row r="7" spans="1:6" ht="15" customHeight="1" x14ac:dyDescent="0.2">
      <c r="A7" s="159" t="s">
        <v>690</v>
      </c>
      <c r="B7" s="160">
        <v>1259.1740000000041</v>
      </c>
      <c r="C7" s="78">
        <v>0.70562380242070477</v>
      </c>
      <c r="D7" s="78">
        <v>0.21945246255350978</v>
      </c>
      <c r="E7" s="78">
        <v>7.492373502578531E-2</v>
      </c>
      <c r="F7" s="78">
        <v>0</v>
      </c>
    </row>
    <row r="8" spans="1:6" ht="15" customHeight="1" x14ac:dyDescent="0.2">
      <c r="A8" s="161" t="s">
        <v>691</v>
      </c>
      <c r="B8" s="158">
        <v>445.10400000000044</v>
      </c>
      <c r="C8" s="79">
        <v>0.4847860291904314</v>
      </c>
      <c r="D8" s="79">
        <v>0.40225664702520975</v>
      </c>
      <c r="E8" s="79">
        <v>0.11283101530021697</v>
      </c>
      <c r="F8" s="79">
        <v>0</v>
      </c>
    </row>
    <row r="9" spans="1:6" ht="15" customHeight="1" x14ac:dyDescent="0.2">
      <c r="A9" s="159" t="s">
        <v>692</v>
      </c>
      <c r="B9" s="160">
        <v>285.71304864995818</v>
      </c>
      <c r="C9" s="78">
        <v>0.3716724456454541</v>
      </c>
      <c r="D9" s="78">
        <v>0.42880582307157561</v>
      </c>
      <c r="E9" s="78">
        <v>0.19952173128297365</v>
      </c>
      <c r="F9" s="78">
        <v>0</v>
      </c>
    </row>
    <row r="10" spans="1:6" ht="15" customHeight="1" x14ac:dyDescent="0.2">
      <c r="A10" s="161" t="s">
        <v>374</v>
      </c>
      <c r="B10" s="158">
        <v>126.7369513500422</v>
      </c>
      <c r="C10" s="79">
        <v>0.35197437224438527</v>
      </c>
      <c r="D10" s="79">
        <v>0.37079504966312954</v>
      </c>
      <c r="E10" s="79">
        <v>0.27723057809248175</v>
      </c>
      <c r="F10" s="79">
        <v>0</v>
      </c>
    </row>
    <row r="11" spans="1:6" ht="15" customHeight="1" x14ac:dyDescent="0.2">
      <c r="A11" s="162" t="s">
        <v>147</v>
      </c>
      <c r="B11" s="160">
        <v>626.97357935993318</v>
      </c>
      <c r="C11" s="78">
        <v>0.71353488058672787</v>
      </c>
      <c r="D11" s="78">
        <v>0.2353922035769821</v>
      </c>
      <c r="E11" s="78">
        <v>5.1072915836288355E-2</v>
      </c>
      <c r="F11" s="78">
        <v>0</v>
      </c>
    </row>
    <row r="12" spans="1:6" ht="15" customHeight="1" x14ac:dyDescent="0.2">
      <c r="A12" s="161" t="s">
        <v>135</v>
      </c>
      <c r="B12" s="158">
        <v>60.619254916917015</v>
      </c>
      <c r="C12" s="79">
        <v>0.90338524320581937</v>
      </c>
      <c r="D12" s="79">
        <v>9.6614756794180814E-2</v>
      </c>
      <c r="E12" s="79">
        <v>0</v>
      </c>
      <c r="F12" s="79">
        <v>0</v>
      </c>
    </row>
    <row r="13" spans="1:6" s="163" customFormat="1" ht="15" customHeight="1" x14ac:dyDescent="0.2">
      <c r="A13" s="159" t="s">
        <v>689</v>
      </c>
      <c r="B13" s="160">
        <v>194.82719654917057</v>
      </c>
      <c r="C13" s="78">
        <v>0.92294359507090429</v>
      </c>
      <c r="D13" s="78">
        <v>6.9897735648326145E-2</v>
      </c>
      <c r="E13" s="78">
        <v>7.1586692807695113E-3</v>
      </c>
      <c r="F13" s="78">
        <v>0</v>
      </c>
    </row>
    <row r="14" spans="1:6" x14ac:dyDescent="0.2">
      <c r="A14" s="161" t="s">
        <v>690</v>
      </c>
      <c r="B14" s="158">
        <v>223.68833272454557</v>
      </c>
      <c r="C14" s="79">
        <v>0.6601530484248076</v>
      </c>
      <c r="D14" s="79">
        <v>0.29543087243981053</v>
      </c>
      <c r="E14" s="79">
        <v>4.4416079135382452E-2</v>
      </c>
      <c r="F14" s="79">
        <v>0</v>
      </c>
    </row>
    <row r="15" spans="1:6" x14ac:dyDescent="0.2">
      <c r="A15" s="159" t="s">
        <v>691</v>
      </c>
      <c r="B15" s="160">
        <v>59.534620735222681</v>
      </c>
      <c r="C15" s="78">
        <v>0.53453191618733187</v>
      </c>
      <c r="D15" s="78">
        <v>0.39885520852404527</v>
      </c>
      <c r="E15" s="78">
        <v>6.6612875288622572E-2</v>
      </c>
      <c r="F15" s="78">
        <v>0</v>
      </c>
    </row>
    <row r="16" spans="1:6" x14ac:dyDescent="0.2">
      <c r="A16" s="161" t="s">
        <v>692</v>
      </c>
      <c r="B16" s="158">
        <v>62.104737742760463</v>
      </c>
      <c r="C16" s="79">
        <v>0.39133587138473236</v>
      </c>
      <c r="D16" s="79">
        <v>0.45705759776148513</v>
      </c>
      <c r="E16" s="79">
        <v>0.15160653085378289</v>
      </c>
      <c r="F16" s="79">
        <v>0</v>
      </c>
    </row>
    <row r="17" spans="1:6" x14ac:dyDescent="0.2">
      <c r="A17" s="159" t="s">
        <v>374</v>
      </c>
      <c r="B17" s="160">
        <v>26.19943669131715</v>
      </c>
      <c r="C17" s="78">
        <v>0.34332658869395183</v>
      </c>
      <c r="D17" s="78">
        <v>0.37765784787051382</v>
      </c>
      <c r="E17" s="78">
        <v>0.27901556343553491</v>
      </c>
      <c r="F17" s="78">
        <v>0</v>
      </c>
    </row>
    <row r="18" spans="1:6" x14ac:dyDescent="0.2">
      <c r="A18" s="164" t="s">
        <v>806</v>
      </c>
      <c r="F18" s="165"/>
    </row>
  </sheetData>
  <pageMargins left="0.39370078740157477" right="0.39370078740157477" top="0.59055118110236215" bottom="0.59055118110236215" header="0" footer="0"/>
  <pageSetup paperSize="9" scale="9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3">
    <pageSetUpPr fitToPage="1"/>
  </sheetPr>
  <dimension ref="A1:F11"/>
  <sheetViews>
    <sheetView workbookViewId="0"/>
  </sheetViews>
  <sheetFormatPr baseColWidth="10" defaultColWidth="11.42578125" defaultRowHeight="12.75" x14ac:dyDescent="0.2"/>
  <cols>
    <col min="1" max="1" width="18" style="152" customWidth="1"/>
    <col min="2" max="5" width="18.28515625" style="152" customWidth="1"/>
    <col min="6" max="16384" width="11.42578125" style="152"/>
  </cols>
  <sheetData>
    <row r="1" spans="1:6" ht="15.75" customHeight="1" x14ac:dyDescent="0.2">
      <c r="A1" s="154" t="s">
        <v>808</v>
      </c>
    </row>
    <row r="3" spans="1:6" ht="18.75" customHeight="1" x14ac:dyDescent="0.2">
      <c r="A3" s="155"/>
      <c r="B3" s="156" t="s">
        <v>375</v>
      </c>
      <c r="C3" s="156" t="s">
        <v>376</v>
      </c>
      <c r="D3" s="156" t="s">
        <v>185</v>
      </c>
      <c r="E3" s="156" t="s">
        <v>377</v>
      </c>
    </row>
    <row r="4" spans="1:6" ht="15" customHeight="1" x14ac:dyDescent="0.2">
      <c r="A4" s="166" t="s">
        <v>147</v>
      </c>
      <c r="B4" s="167">
        <v>626.97357935993318</v>
      </c>
      <c r="C4" s="141">
        <v>0.71353488058672787</v>
      </c>
      <c r="D4" s="141">
        <v>0.2353922035769821</v>
      </c>
      <c r="E4" s="141">
        <v>5.1072915836288355E-2</v>
      </c>
      <c r="F4" s="165"/>
    </row>
    <row r="5" spans="1:6" ht="15" customHeight="1" x14ac:dyDescent="0.2">
      <c r="A5" s="168" t="s">
        <v>693</v>
      </c>
      <c r="B5" s="160">
        <v>107.56962446503931</v>
      </c>
      <c r="C5" s="78">
        <v>0.82167530248811305</v>
      </c>
      <c r="D5" s="78">
        <v>0.17038335489327827</v>
      </c>
      <c r="E5" s="78">
        <v>7.9413426186081236E-3</v>
      </c>
      <c r="F5" s="165"/>
    </row>
    <row r="6" spans="1:6" ht="15" customHeight="1" x14ac:dyDescent="0.2">
      <c r="A6" s="169" t="s">
        <v>694</v>
      </c>
      <c r="B6" s="158">
        <v>89.909144188591412</v>
      </c>
      <c r="C6" s="79">
        <v>0.66019721534466047</v>
      </c>
      <c r="D6" s="79">
        <v>0.2414449366731517</v>
      </c>
      <c r="E6" s="79">
        <v>9.8357847982187621E-2</v>
      </c>
      <c r="F6" s="165"/>
    </row>
    <row r="7" spans="1:6" ht="15" customHeight="1" x14ac:dyDescent="0.2">
      <c r="A7" s="168" t="s">
        <v>695</v>
      </c>
      <c r="B7" s="160">
        <v>56.586613149261694</v>
      </c>
      <c r="C7" s="78">
        <v>0.74990453263845214</v>
      </c>
      <c r="D7" s="78">
        <v>0.11800997318163578</v>
      </c>
      <c r="E7" s="78">
        <v>0.132085494179912</v>
      </c>
      <c r="F7" s="165"/>
    </row>
    <row r="8" spans="1:6" ht="15" customHeight="1" x14ac:dyDescent="0.2">
      <c r="A8" s="169" t="s">
        <v>696</v>
      </c>
      <c r="B8" s="158">
        <v>129.34345356706538</v>
      </c>
      <c r="C8" s="79">
        <v>0.61605553395272838</v>
      </c>
      <c r="D8" s="79">
        <v>0.33782358534063678</v>
      </c>
      <c r="E8" s="79">
        <v>4.6120880706634684E-2</v>
      </c>
      <c r="F8" s="165"/>
    </row>
    <row r="9" spans="1:6" ht="15" customHeight="1" x14ac:dyDescent="0.2">
      <c r="A9" s="168" t="s">
        <v>697</v>
      </c>
      <c r="B9" s="160">
        <v>119.21157656905292</v>
      </c>
      <c r="C9" s="78">
        <v>0.6239944096065565</v>
      </c>
      <c r="D9" s="78">
        <v>0.33538050458839208</v>
      </c>
      <c r="E9" s="78">
        <v>4.0625085805051503E-2</v>
      </c>
      <c r="F9" s="165"/>
    </row>
    <row r="10" spans="1:6" s="163" customFormat="1" ht="15" customHeight="1" x14ac:dyDescent="0.2">
      <c r="A10" s="169" t="s">
        <v>698</v>
      </c>
      <c r="B10" s="158">
        <v>124.35316742092267</v>
      </c>
      <c r="C10" s="79">
        <v>0.82923325953649552</v>
      </c>
      <c r="D10" s="79">
        <v>0.13826924584003589</v>
      </c>
      <c r="E10" s="79">
        <v>3.249749462346823E-2</v>
      </c>
      <c r="F10" s="165"/>
    </row>
    <row r="11" spans="1:6" x14ac:dyDescent="0.2">
      <c r="A11" s="164" t="s">
        <v>806</v>
      </c>
    </row>
  </sheetData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4">
    <pageSetUpPr fitToPage="1"/>
  </sheetPr>
  <dimension ref="A1:K10"/>
  <sheetViews>
    <sheetView workbookViewId="0"/>
  </sheetViews>
  <sheetFormatPr baseColWidth="10" defaultColWidth="11.42578125" defaultRowHeight="12.75" x14ac:dyDescent="0.2"/>
  <cols>
    <col min="1" max="1" width="18" style="152" customWidth="1"/>
    <col min="2" max="2" width="14.28515625" style="152" bestFit="1" customWidth="1"/>
    <col min="3" max="10" width="11.85546875" style="152" customWidth="1"/>
    <col min="11" max="16384" width="11.42578125" style="152"/>
  </cols>
  <sheetData>
    <row r="1" spans="1:11" ht="15.75" customHeight="1" x14ac:dyDescent="0.2">
      <c r="A1" s="154" t="s">
        <v>935</v>
      </c>
    </row>
    <row r="3" spans="1:11" ht="42" customHeight="1" x14ac:dyDescent="0.2">
      <c r="A3" s="155"/>
      <c r="B3" s="170" t="s">
        <v>375</v>
      </c>
      <c r="C3" s="170" t="s">
        <v>379</v>
      </c>
      <c r="D3" s="170" t="s">
        <v>276</v>
      </c>
      <c r="E3" s="170" t="s">
        <v>186</v>
      </c>
      <c r="F3" s="170" t="s">
        <v>187</v>
      </c>
      <c r="G3" s="170" t="s">
        <v>380</v>
      </c>
      <c r="H3" s="170" t="s">
        <v>381</v>
      </c>
      <c r="I3" s="170" t="s">
        <v>78</v>
      </c>
      <c r="J3" s="170" t="s">
        <v>79</v>
      </c>
      <c r="K3" s="170" t="s">
        <v>699</v>
      </c>
    </row>
    <row r="4" spans="1:11" ht="15" customHeight="1" x14ac:dyDescent="0.2">
      <c r="A4" s="157" t="s">
        <v>378</v>
      </c>
      <c r="B4" s="158">
        <v>3889.5349999999976</v>
      </c>
      <c r="C4" s="79">
        <v>0.17539808691873376</v>
      </c>
      <c r="D4" s="79">
        <v>0.11332175388828356</v>
      </c>
      <c r="E4" s="79">
        <v>0.13708312282979906</v>
      </c>
      <c r="F4" s="79">
        <v>9.9798083193279569E-2</v>
      </c>
      <c r="G4" s="79">
        <v>7.499485089773264E-2</v>
      </c>
      <c r="H4" s="79">
        <v>0.14348839745509584</v>
      </c>
      <c r="I4" s="79">
        <v>0.12832100749851982</v>
      </c>
      <c r="J4" s="79">
        <v>5.4707167688126758E-2</v>
      </c>
      <c r="K4" s="79">
        <v>7.2173421053941783E-2</v>
      </c>
    </row>
    <row r="5" spans="1:11" ht="15" customHeight="1" x14ac:dyDescent="0.2">
      <c r="A5" s="159" t="s">
        <v>189</v>
      </c>
      <c r="B5" s="160">
        <v>1889.7130000000052</v>
      </c>
      <c r="C5" s="78">
        <v>0.17294832597169379</v>
      </c>
      <c r="D5" s="78">
        <v>0.1144321905128443</v>
      </c>
      <c r="E5" s="78">
        <v>0.10274761480443972</v>
      </c>
      <c r="F5" s="78">
        <v>6.0081171987139206E-2</v>
      </c>
      <c r="G5" s="78">
        <v>9.3722032121593662E-2</v>
      </c>
      <c r="H5" s="78">
        <v>0.13811401029699166</v>
      </c>
      <c r="I5" s="78">
        <v>7.6726009113402632E-2</v>
      </c>
      <c r="J5" s="78">
        <v>3.6520689189755526E-2</v>
      </c>
      <c r="K5" s="78">
        <v>5.0138049584774726E-2</v>
      </c>
    </row>
    <row r="6" spans="1:11" ht="15" customHeight="1" x14ac:dyDescent="0.2">
      <c r="A6" s="161" t="s">
        <v>263</v>
      </c>
      <c r="B6" s="158">
        <v>1999.8219999999922</v>
      </c>
      <c r="C6" s="79">
        <v>0.17771775743569182</v>
      </c>
      <c r="D6" s="79">
        <v>0.11227180208269238</v>
      </c>
      <c r="E6" s="79">
        <v>0.16957565884146583</v>
      </c>
      <c r="F6" s="79">
        <v>0.13738692832399249</v>
      </c>
      <c r="G6" s="79">
        <v>5.728510047969098E-2</v>
      </c>
      <c r="H6" s="79">
        <v>0.1485493855710994</v>
      </c>
      <c r="I6" s="79">
        <v>0.17711883257112834</v>
      </c>
      <c r="J6" s="79">
        <v>7.1846816744849468E-2</v>
      </c>
      <c r="K6" s="79">
        <v>9.3019201169117147E-2</v>
      </c>
    </row>
    <row r="7" spans="1:11" ht="15" customHeight="1" x14ac:dyDescent="0.2">
      <c r="A7" s="162" t="s">
        <v>147</v>
      </c>
      <c r="B7" s="160">
        <v>626.97357935993318</v>
      </c>
      <c r="C7" s="78">
        <v>0.19833796464033276</v>
      </c>
      <c r="D7" s="78">
        <v>7.2261513774323008E-2</v>
      </c>
      <c r="E7" s="78">
        <v>0.11744637965952467</v>
      </c>
      <c r="F7" s="78">
        <v>7.961636874602851E-2</v>
      </c>
      <c r="G7" s="78">
        <v>7.9687238670329105E-2</v>
      </c>
      <c r="H7" s="78">
        <v>0.17228762086359811</v>
      </c>
      <c r="I7" s="78">
        <v>0.12765475304919824</v>
      </c>
      <c r="J7" s="78">
        <v>7.0639776824979447E-2</v>
      </c>
      <c r="K7" s="78">
        <v>6.9111924404716044E-2</v>
      </c>
    </row>
    <row r="8" spans="1:11" ht="15" customHeight="1" x14ac:dyDescent="0.2">
      <c r="A8" s="161" t="s">
        <v>189</v>
      </c>
      <c r="B8" s="158">
        <v>295.45092802828867</v>
      </c>
      <c r="C8" s="79">
        <v>0.21205653673331301</v>
      </c>
      <c r="D8" s="79">
        <v>3.7475660626335658E-2</v>
      </c>
      <c r="E8" s="79">
        <v>4.8915967043325459E-2</v>
      </c>
      <c r="F8" s="79">
        <v>3.0903431912639806E-2</v>
      </c>
      <c r="G8" s="79">
        <v>0.11799693087074122</v>
      </c>
      <c r="H8" s="79">
        <v>0.16635049306321206</v>
      </c>
      <c r="I8" s="79">
        <v>7.4541332661203497E-2</v>
      </c>
      <c r="J8" s="79">
        <v>5.1709119049820194E-2</v>
      </c>
      <c r="K8" s="79">
        <v>4.9269919484648005E-2</v>
      </c>
    </row>
    <row r="9" spans="1:11" s="163" customFormat="1" ht="15" customHeight="1" x14ac:dyDescent="0.2">
      <c r="A9" s="159" t="s">
        <v>263</v>
      </c>
      <c r="B9" s="160">
        <v>331.52265133164479</v>
      </c>
      <c r="C9" s="78">
        <v>0.18611688307524193</v>
      </c>
      <c r="D9" s="78">
        <v>0.10325021622465874</v>
      </c>
      <c r="E9" s="78">
        <v>0.17853548685556675</v>
      </c>
      <c r="F9" s="78">
        <v>0.12303986068842918</v>
      </c>
      <c r="G9" s="78">
        <v>4.5537365582812878E-2</v>
      </c>
      <c r="H9" s="78">
        <v>0.17741005800973736</v>
      </c>
      <c r="I9" s="78">
        <v>0.17499617838537782</v>
      </c>
      <c r="J9" s="78">
        <v>8.7520222059170441E-2</v>
      </c>
      <c r="K9" s="78">
        <v>8.6788017725476382E-2</v>
      </c>
    </row>
    <row r="10" spans="1:11" x14ac:dyDescent="0.2">
      <c r="A10" s="164" t="s">
        <v>806</v>
      </c>
    </row>
  </sheetData>
  <pageMargins left="0.39370078740157477" right="0.39370078740157477" top="0.59055118110236215" bottom="0.59055118110236215" header="0" footer="0"/>
  <pageSetup paperSize="9" scale="7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H30"/>
  <sheetViews>
    <sheetView workbookViewId="0"/>
  </sheetViews>
  <sheetFormatPr baseColWidth="10" defaultColWidth="11.42578125" defaultRowHeight="12.75" x14ac:dyDescent="0.2"/>
  <cols>
    <col min="1" max="1" width="34.7109375" style="4" customWidth="1"/>
    <col min="2" max="5" width="9.140625" style="4" customWidth="1"/>
    <col min="6" max="6" width="17.85546875" style="4" customWidth="1"/>
    <col min="7" max="16384" width="11.42578125" style="4"/>
  </cols>
  <sheetData>
    <row r="1" spans="1:8" ht="15.75" customHeight="1" x14ac:dyDescent="0.2">
      <c r="A1" s="18" t="s">
        <v>1163</v>
      </c>
    </row>
    <row r="2" spans="1:8" x14ac:dyDescent="0.2">
      <c r="E2" s="21"/>
    </row>
    <row r="3" spans="1:8" ht="17.45" customHeight="1" x14ac:dyDescent="0.2">
      <c r="A3" s="24" t="s">
        <v>417</v>
      </c>
      <c r="B3" s="40" t="s">
        <v>397</v>
      </c>
      <c r="C3" s="40" t="s">
        <v>418</v>
      </c>
      <c r="D3" s="40" t="s">
        <v>419</v>
      </c>
      <c r="E3" s="104" t="s">
        <v>203</v>
      </c>
    </row>
    <row r="4" spans="1:8" ht="15" customHeight="1" x14ac:dyDescent="0.2">
      <c r="A4" s="139" t="s">
        <v>204</v>
      </c>
      <c r="B4" s="140">
        <v>3020</v>
      </c>
      <c r="C4" s="236">
        <v>1145</v>
      </c>
      <c r="D4" s="144">
        <v>1868</v>
      </c>
      <c r="E4" s="144">
        <v>7</v>
      </c>
      <c r="F4" s="21"/>
      <c r="G4" s="21"/>
      <c r="H4" s="21"/>
    </row>
    <row r="5" spans="1:8" ht="15" customHeight="1" x14ac:dyDescent="0.2">
      <c r="A5" s="185" t="s">
        <v>205</v>
      </c>
      <c r="B5" s="231">
        <v>2956</v>
      </c>
      <c r="C5" s="231">
        <v>1144</v>
      </c>
      <c r="D5" s="231">
        <v>1805</v>
      </c>
      <c r="E5" s="231">
        <v>7</v>
      </c>
      <c r="F5" s="21"/>
      <c r="G5" s="21"/>
    </row>
    <row r="6" spans="1:8" ht="15" customHeight="1" x14ac:dyDescent="0.2">
      <c r="A6" s="3" t="s">
        <v>213</v>
      </c>
      <c r="B6" s="61">
        <v>976</v>
      </c>
      <c r="C6" s="61">
        <v>475</v>
      </c>
      <c r="D6" s="61">
        <v>500</v>
      </c>
      <c r="E6" s="61">
        <v>1</v>
      </c>
      <c r="F6" s="182"/>
      <c r="G6" s="182"/>
    </row>
    <row r="7" spans="1:8" ht="15" customHeight="1" x14ac:dyDescent="0.2">
      <c r="A7" s="13" t="s">
        <v>214</v>
      </c>
      <c r="B7" s="59">
        <v>72</v>
      </c>
      <c r="C7" s="59">
        <v>7</v>
      </c>
      <c r="D7" s="59">
        <v>65</v>
      </c>
      <c r="E7" s="59">
        <v>0</v>
      </c>
      <c r="F7" s="21"/>
      <c r="G7" s="21"/>
    </row>
    <row r="8" spans="1:8" ht="15" customHeight="1" x14ac:dyDescent="0.2">
      <c r="A8" s="3" t="s">
        <v>420</v>
      </c>
      <c r="B8" s="61">
        <v>629</v>
      </c>
      <c r="C8" s="61">
        <v>331</v>
      </c>
      <c r="D8" s="61">
        <v>296</v>
      </c>
      <c r="E8" s="61">
        <v>2</v>
      </c>
      <c r="F8" s="21"/>
      <c r="G8" s="21"/>
      <c r="H8" s="21"/>
    </row>
    <row r="9" spans="1:8" ht="15" customHeight="1" x14ac:dyDescent="0.2">
      <c r="A9" s="13" t="s">
        <v>421</v>
      </c>
      <c r="B9" s="59">
        <v>251</v>
      </c>
      <c r="C9" s="59">
        <v>195</v>
      </c>
      <c r="D9" s="59">
        <v>55</v>
      </c>
      <c r="E9" s="59">
        <v>1</v>
      </c>
      <c r="F9" s="21"/>
      <c r="G9" s="21"/>
    </row>
    <row r="10" spans="1:8" ht="15" customHeight="1" x14ac:dyDescent="0.2">
      <c r="A10" s="3" t="s">
        <v>309</v>
      </c>
      <c r="B10" s="61">
        <v>235</v>
      </c>
      <c r="C10" s="61">
        <v>0</v>
      </c>
      <c r="D10" s="61">
        <v>235</v>
      </c>
      <c r="E10" s="61">
        <v>0</v>
      </c>
    </row>
    <row r="11" spans="1:8" ht="15" customHeight="1" x14ac:dyDescent="0.2">
      <c r="A11" s="13" t="s">
        <v>534</v>
      </c>
      <c r="B11" s="59">
        <v>95</v>
      </c>
      <c r="C11" s="59">
        <v>79</v>
      </c>
      <c r="D11" s="59">
        <v>16</v>
      </c>
      <c r="E11" s="59">
        <v>0</v>
      </c>
      <c r="F11" s="21"/>
      <c r="G11" s="21"/>
    </row>
    <row r="12" spans="1:8" s="6" customFormat="1" ht="15" customHeight="1" x14ac:dyDescent="0.2">
      <c r="A12" s="3" t="s">
        <v>713</v>
      </c>
      <c r="B12" s="61">
        <v>56</v>
      </c>
      <c r="C12" s="61">
        <v>18</v>
      </c>
      <c r="D12" s="61">
        <v>38</v>
      </c>
      <c r="E12" s="61">
        <v>0</v>
      </c>
      <c r="F12" s="2"/>
      <c r="G12" s="2"/>
    </row>
    <row r="13" spans="1:8" ht="15" customHeight="1" x14ac:dyDescent="0.2">
      <c r="A13" s="13" t="s">
        <v>209</v>
      </c>
      <c r="B13" s="59">
        <v>360</v>
      </c>
      <c r="C13" s="59">
        <v>16</v>
      </c>
      <c r="D13" s="59">
        <v>344</v>
      </c>
      <c r="E13" s="59">
        <v>0</v>
      </c>
      <c r="F13" s="21"/>
      <c r="G13" s="21"/>
    </row>
    <row r="14" spans="1:8" s="6" customFormat="1" ht="15" customHeight="1" x14ac:dyDescent="0.2">
      <c r="A14" s="3" t="s">
        <v>403</v>
      </c>
      <c r="B14" s="61">
        <v>282</v>
      </c>
      <c r="C14" s="61">
        <v>23</v>
      </c>
      <c r="D14" s="61">
        <v>256</v>
      </c>
      <c r="E14" s="61">
        <v>3</v>
      </c>
    </row>
    <row r="15" spans="1:8" s="6" customFormat="1" ht="15" customHeight="1" x14ac:dyDescent="0.2">
      <c r="A15" s="250" t="s">
        <v>215</v>
      </c>
      <c r="B15" s="251">
        <v>214</v>
      </c>
      <c r="C15" s="251" t="s">
        <v>94</v>
      </c>
      <c r="D15" s="251" t="s">
        <v>94</v>
      </c>
      <c r="E15" s="251" t="s">
        <v>94</v>
      </c>
    </row>
    <row r="16" spans="1:8" ht="17.45" customHeight="1" x14ac:dyDescent="0.2">
      <c r="A16" s="24" t="s">
        <v>1164</v>
      </c>
      <c r="B16" s="40" t="s">
        <v>397</v>
      </c>
    </row>
    <row r="17" spans="1:8" ht="15" customHeight="1" x14ac:dyDescent="0.2">
      <c r="A17" s="139" t="s">
        <v>204</v>
      </c>
      <c r="B17" s="125">
        <v>618</v>
      </c>
      <c r="C17" s="21"/>
      <c r="D17" s="21"/>
      <c r="E17" s="21"/>
      <c r="F17" s="21"/>
      <c r="G17" s="21"/>
      <c r="H17" s="21"/>
    </row>
    <row r="18" spans="1:8" ht="15" customHeight="1" x14ac:dyDescent="0.2">
      <c r="A18" s="185" t="s">
        <v>205</v>
      </c>
      <c r="B18" s="231">
        <v>613</v>
      </c>
      <c r="G18" s="21"/>
    </row>
    <row r="19" spans="1:8" ht="15" customHeight="1" x14ac:dyDescent="0.2">
      <c r="A19" s="3" t="s">
        <v>213</v>
      </c>
      <c r="B19" s="25">
        <v>135</v>
      </c>
      <c r="G19" s="182"/>
    </row>
    <row r="20" spans="1:8" ht="15" customHeight="1" x14ac:dyDescent="0.2">
      <c r="A20" s="13" t="s">
        <v>214</v>
      </c>
      <c r="B20" s="26">
        <v>258</v>
      </c>
      <c r="G20" s="21"/>
    </row>
    <row r="21" spans="1:8" ht="15" customHeight="1" x14ac:dyDescent="0.2">
      <c r="A21" s="3" t="s">
        <v>209</v>
      </c>
      <c r="B21" s="25">
        <v>37</v>
      </c>
      <c r="G21" s="21"/>
    </row>
    <row r="22" spans="1:8" s="6" customFormat="1" ht="15" customHeight="1" x14ac:dyDescent="0.2">
      <c r="A22" s="13" t="s">
        <v>403</v>
      </c>
      <c r="B22" s="59">
        <v>71</v>
      </c>
    </row>
    <row r="23" spans="1:8" s="6" customFormat="1" ht="15" customHeight="1" x14ac:dyDescent="0.2">
      <c r="A23" s="3" t="s">
        <v>1138</v>
      </c>
      <c r="B23" s="25">
        <v>14</v>
      </c>
    </row>
    <row r="24" spans="1:8" s="6" customFormat="1" ht="15" customHeight="1" x14ac:dyDescent="0.2">
      <c r="A24" s="13" t="s">
        <v>1139</v>
      </c>
      <c r="B24" s="59">
        <v>12</v>
      </c>
    </row>
    <row r="25" spans="1:8" s="6" customFormat="1" ht="15" customHeight="1" x14ac:dyDescent="0.2">
      <c r="A25" s="3" t="s">
        <v>1140</v>
      </c>
      <c r="B25" s="25">
        <v>51</v>
      </c>
    </row>
    <row r="26" spans="1:8" s="6" customFormat="1" ht="15" customHeight="1" x14ac:dyDescent="0.2">
      <c r="A26" s="13" t="s">
        <v>839</v>
      </c>
      <c r="B26" s="59">
        <v>35</v>
      </c>
    </row>
    <row r="27" spans="1:8" x14ac:dyDescent="0.2">
      <c r="A27" s="22" t="s">
        <v>1165</v>
      </c>
      <c r="C27" s="27"/>
    </row>
    <row r="28" spans="1:8" x14ac:dyDescent="0.2">
      <c r="C28" s="27"/>
    </row>
    <row r="29" spans="1:8" x14ac:dyDescent="0.2">
      <c r="C29" s="27"/>
    </row>
    <row r="30" spans="1:8" x14ac:dyDescent="0.2">
      <c r="C30" s="27"/>
    </row>
  </sheetData>
  <pageMargins left="0.39370078740157477" right="0.39370078740157477" top="0.59055118110236215" bottom="0.59055118110236215" header="0" footer="0"/>
  <pageSetup paperSize="9" scale="87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5">
    <pageSetUpPr fitToPage="1"/>
  </sheetPr>
  <dimension ref="A1:F10"/>
  <sheetViews>
    <sheetView workbookViewId="0"/>
  </sheetViews>
  <sheetFormatPr baseColWidth="10" defaultColWidth="11.42578125" defaultRowHeight="12.75" x14ac:dyDescent="0.2"/>
  <cols>
    <col min="1" max="1" width="19.140625" style="152" customWidth="1"/>
    <col min="2" max="6" width="11.85546875" style="152" customWidth="1"/>
    <col min="7" max="16384" width="11.42578125" style="152"/>
  </cols>
  <sheetData>
    <row r="1" spans="1:6" ht="15.75" customHeight="1" x14ac:dyDescent="0.2">
      <c r="A1" s="154" t="s">
        <v>837</v>
      </c>
    </row>
    <row r="3" spans="1:6" ht="42" customHeight="1" x14ac:dyDescent="0.2">
      <c r="A3" s="155"/>
      <c r="B3" s="171" t="s">
        <v>375</v>
      </c>
      <c r="C3" s="171" t="s">
        <v>157</v>
      </c>
      <c r="D3" s="171" t="s">
        <v>158</v>
      </c>
      <c r="E3" s="171" t="s">
        <v>159</v>
      </c>
      <c r="F3" s="171" t="s">
        <v>280</v>
      </c>
    </row>
    <row r="4" spans="1:6" ht="15" customHeight="1" x14ac:dyDescent="0.2">
      <c r="A4" s="157" t="s">
        <v>378</v>
      </c>
      <c r="B4" s="158">
        <v>3889.5350000000012</v>
      </c>
      <c r="C4" s="79">
        <v>5.9151240743846777E-2</v>
      </c>
      <c r="D4" s="79">
        <v>0.18217509480403105</v>
      </c>
      <c r="E4" s="79">
        <v>0.75838729798934645</v>
      </c>
      <c r="F4" s="79">
        <v>2.8636646277658016E-4</v>
      </c>
    </row>
    <row r="5" spans="1:6" s="163" customFormat="1" ht="15" customHeight="1" x14ac:dyDescent="0.2">
      <c r="A5" s="159" t="s">
        <v>189</v>
      </c>
      <c r="B5" s="160">
        <v>1889.7130000000045</v>
      </c>
      <c r="C5" s="78">
        <v>5.2569179106059585E-2</v>
      </c>
      <c r="D5" s="78">
        <v>0.15269980617429024</v>
      </c>
      <c r="E5" s="78">
        <v>0.79468056522167463</v>
      </c>
      <c r="F5" s="78">
        <v>5.0449497975061209E-5</v>
      </c>
    </row>
    <row r="6" spans="1:6" ht="15" customHeight="1" x14ac:dyDescent="0.2">
      <c r="A6" s="161" t="s">
        <v>263</v>
      </c>
      <c r="B6" s="158">
        <v>1999.8220000000028</v>
      </c>
      <c r="C6" s="79">
        <v>6.537089801520822E-2</v>
      </c>
      <c r="D6" s="79">
        <v>0.21002749171854482</v>
      </c>
      <c r="E6" s="79">
        <v>0.72409231628527371</v>
      </c>
      <c r="F6" s="79">
        <v>5.09293980978688E-4</v>
      </c>
    </row>
    <row r="7" spans="1:6" ht="15" customHeight="1" x14ac:dyDescent="0.2">
      <c r="A7" s="162" t="s">
        <v>147</v>
      </c>
      <c r="B7" s="160">
        <v>626.97357935993318</v>
      </c>
      <c r="C7" s="78">
        <v>4.3150587413689212E-2</v>
      </c>
      <c r="D7" s="78">
        <v>0.15920823911462295</v>
      </c>
      <c r="E7" s="78">
        <v>0.79732078084458413</v>
      </c>
      <c r="F7" s="78">
        <v>3.2039262710239136E-4</v>
      </c>
    </row>
    <row r="8" spans="1:6" ht="15" customHeight="1" x14ac:dyDescent="0.2">
      <c r="A8" s="161" t="s">
        <v>189</v>
      </c>
      <c r="B8" s="158">
        <v>295.45092802828867</v>
      </c>
      <c r="C8" s="79">
        <v>3.1966785130962697E-2</v>
      </c>
      <c r="D8" s="79">
        <v>0.14522189921847267</v>
      </c>
      <c r="E8" s="79">
        <v>0.82281131565056498</v>
      </c>
      <c r="F8" s="79">
        <v>0</v>
      </c>
    </row>
    <row r="9" spans="1:6" ht="15" customHeight="1" x14ac:dyDescent="0.2">
      <c r="A9" s="159" t="s">
        <v>263</v>
      </c>
      <c r="B9" s="160">
        <v>331.52265133164479</v>
      </c>
      <c r="C9" s="78">
        <v>5.3117522553849578E-2</v>
      </c>
      <c r="D9" s="78">
        <v>0.17167277837140818</v>
      </c>
      <c r="E9" s="78">
        <v>0.77460377452808482</v>
      </c>
      <c r="F9" s="78">
        <v>6.0592454665780136E-4</v>
      </c>
    </row>
    <row r="10" spans="1:6" x14ac:dyDescent="0.2">
      <c r="A10" s="164" t="s">
        <v>806</v>
      </c>
    </row>
  </sheetData>
  <pageMargins left="0.39370078740157477" right="0.39370078740157477" top="0.59055118110236215" bottom="0.59055118110236215" header="0" footer="0"/>
  <pageSetup paperSize="9" scale="96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6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" width="5.5703125" style="152" customWidth="1"/>
    <col min="2" max="2" width="75.7109375" style="152" customWidth="1"/>
    <col min="3" max="3" width="5.5703125" style="152" customWidth="1"/>
    <col min="4" max="16384" width="11.42578125" style="152"/>
  </cols>
  <sheetData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8">
    <pageSetUpPr fitToPage="1"/>
  </sheetPr>
  <dimension ref="A1:G10"/>
  <sheetViews>
    <sheetView workbookViewId="0"/>
  </sheetViews>
  <sheetFormatPr baseColWidth="10" defaultColWidth="11.42578125" defaultRowHeight="12.75" x14ac:dyDescent="0.2"/>
  <cols>
    <col min="1" max="1" width="18" style="152" customWidth="1"/>
    <col min="2" max="2" width="14.28515625" style="152" bestFit="1" customWidth="1"/>
    <col min="3" max="6" width="16.5703125" style="152" customWidth="1"/>
    <col min="7" max="7" width="13" style="152" customWidth="1"/>
    <col min="8" max="16384" width="11.42578125" style="152"/>
  </cols>
  <sheetData>
    <row r="1" spans="1:7" ht="15.75" customHeight="1" x14ac:dyDescent="0.2">
      <c r="A1" s="154" t="s">
        <v>809</v>
      </c>
    </row>
    <row r="3" spans="1:7" ht="37.5" customHeight="1" x14ac:dyDescent="0.2">
      <c r="A3" s="155"/>
      <c r="B3" s="156" t="s">
        <v>375</v>
      </c>
      <c r="C3" s="170" t="s">
        <v>382</v>
      </c>
      <c r="D3" s="170" t="s">
        <v>389</v>
      </c>
      <c r="E3" s="170" t="s">
        <v>390</v>
      </c>
      <c r="F3" s="170" t="s">
        <v>152</v>
      </c>
      <c r="G3" s="170" t="s">
        <v>279</v>
      </c>
    </row>
    <row r="4" spans="1:7" ht="15" customHeight="1" x14ac:dyDescent="0.2">
      <c r="A4" s="157" t="s">
        <v>378</v>
      </c>
      <c r="B4" s="158">
        <v>3889.5350000000012</v>
      </c>
      <c r="C4" s="79">
        <v>0.6048391518213051</v>
      </c>
      <c r="D4" s="79">
        <v>0.17446053968480513</v>
      </c>
      <c r="E4" s="79">
        <v>2.5776635345603843E-2</v>
      </c>
      <c r="F4" s="79">
        <v>0.19487081191545058</v>
      </c>
      <c r="G4" s="79">
        <v>5.2861232833064143E-5</v>
      </c>
    </row>
    <row r="5" spans="1:7" s="163" customFormat="1" ht="15" customHeight="1" x14ac:dyDescent="0.2">
      <c r="A5" s="159" t="s">
        <v>189</v>
      </c>
      <c r="B5" s="160">
        <v>1889.7130000000045</v>
      </c>
      <c r="C5" s="78">
        <v>0.53544421650896457</v>
      </c>
      <c r="D5" s="78">
        <v>0.22536054213650936</v>
      </c>
      <c r="E5" s="78">
        <v>3.1481185218398329E-2</v>
      </c>
      <c r="F5" s="78">
        <v>0.20760525357444062</v>
      </c>
      <c r="G5" s="78">
        <v>1.0880256168389139E-4</v>
      </c>
    </row>
    <row r="6" spans="1:7" ht="15" customHeight="1" x14ac:dyDescent="0.2">
      <c r="A6" s="161" t="s">
        <v>263</v>
      </c>
      <c r="B6" s="158">
        <v>1999.8220000000028</v>
      </c>
      <c r="C6" s="79">
        <v>0.67041324361242449</v>
      </c>
      <c r="D6" s="79">
        <v>0.12636306084267895</v>
      </c>
      <c r="E6" s="79">
        <v>2.0386174567710535E-2</v>
      </c>
      <c r="F6" s="79">
        <v>0.18283752097718939</v>
      </c>
      <c r="G6" s="79">
        <v>0</v>
      </c>
    </row>
    <row r="7" spans="1:7" ht="15" customHeight="1" x14ac:dyDescent="0.2">
      <c r="A7" s="162" t="s">
        <v>147</v>
      </c>
      <c r="B7" s="160">
        <v>626.97357935993318</v>
      </c>
      <c r="C7" s="78">
        <v>0.54473793986658603</v>
      </c>
      <c r="D7" s="78">
        <v>0.20439942595851909</v>
      </c>
      <c r="E7" s="78">
        <v>2.2214503143618485E-2</v>
      </c>
      <c r="F7" s="78">
        <v>0.228320197571212</v>
      </c>
      <c r="G7" s="78">
        <v>3.2793346006262497E-4</v>
      </c>
    </row>
    <row r="8" spans="1:7" ht="15" customHeight="1" x14ac:dyDescent="0.2">
      <c r="A8" s="161" t="s">
        <v>189</v>
      </c>
      <c r="B8" s="158">
        <v>295.45092802828867</v>
      </c>
      <c r="C8" s="79">
        <v>0.46268114292035134</v>
      </c>
      <c r="D8" s="79">
        <v>0.25859209430902935</v>
      </c>
      <c r="E8" s="79">
        <v>3.8256835908454655E-2</v>
      </c>
      <c r="F8" s="79">
        <v>0.23977402241326246</v>
      </c>
      <c r="G8" s="79">
        <v>6.9590444890281727E-4</v>
      </c>
    </row>
    <row r="9" spans="1:7" ht="15" customHeight="1" x14ac:dyDescent="0.2">
      <c r="A9" s="159" t="s">
        <v>263</v>
      </c>
      <c r="B9" s="160">
        <v>331.52265133164479</v>
      </c>
      <c r="C9" s="78">
        <v>0.61786644771186783</v>
      </c>
      <c r="D9" s="78">
        <v>0.15610325647455206</v>
      </c>
      <c r="E9" s="78">
        <v>7.9176758104901167E-3</v>
      </c>
      <c r="F9" s="78">
        <v>0.21811262000309053</v>
      </c>
      <c r="G9" s="78">
        <v>0</v>
      </c>
    </row>
    <row r="10" spans="1:7" x14ac:dyDescent="0.2">
      <c r="A10" s="164" t="s">
        <v>806</v>
      </c>
    </row>
  </sheetData>
  <pageMargins left="0.39370078740157477" right="0.39370078740157477" top="0.59055118110236215" bottom="0.59055118110236215" header="0" footer="0"/>
  <pageSetup paperSize="9" scale="87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9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" width="5.5703125" style="152" customWidth="1"/>
    <col min="2" max="2" width="75.7109375" style="152" customWidth="1"/>
    <col min="3" max="3" width="5.5703125" style="152" customWidth="1"/>
    <col min="4" max="16384" width="11.42578125" style="152"/>
  </cols>
  <sheetData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:G10"/>
  <sheetViews>
    <sheetView workbookViewId="0"/>
  </sheetViews>
  <sheetFormatPr baseColWidth="10" defaultColWidth="11.42578125" defaultRowHeight="12.75" x14ac:dyDescent="0.2"/>
  <cols>
    <col min="1" max="1" width="18" style="152" customWidth="1"/>
    <col min="2" max="2" width="14.28515625" style="152" bestFit="1" customWidth="1"/>
    <col min="3" max="7" width="16.5703125" style="152" customWidth="1"/>
    <col min="8" max="16384" width="11.42578125" style="152"/>
  </cols>
  <sheetData>
    <row r="1" spans="1:7" ht="15.75" customHeight="1" x14ac:dyDescent="0.2">
      <c r="A1" s="154" t="s">
        <v>810</v>
      </c>
    </row>
    <row r="3" spans="1:7" ht="49.5" customHeight="1" x14ac:dyDescent="0.2">
      <c r="A3" s="155"/>
      <c r="B3" s="156" t="s">
        <v>375</v>
      </c>
      <c r="C3" s="170" t="s">
        <v>391</v>
      </c>
      <c r="D3" s="170" t="s">
        <v>405</v>
      </c>
      <c r="E3" s="170" t="s">
        <v>404</v>
      </c>
      <c r="F3" s="170" t="s">
        <v>406</v>
      </c>
      <c r="G3" s="170" t="s">
        <v>279</v>
      </c>
    </row>
    <row r="4" spans="1:7" ht="15" customHeight="1" x14ac:dyDescent="0.2">
      <c r="A4" s="157" t="s">
        <v>378</v>
      </c>
      <c r="B4" s="158">
        <v>3889.5350000000012</v>
      </c>
      <c r="C4" s="79">
        <v>0.29784080790391099</v>
      </c>
      <c r="D4" s="79">
        <v>0.32313360914872724</v>
      </c>
      <c r="E4" s="79">
        <v>0.10597435662731142</v>
      </c>
      <c r="F4" s="79">
        <v>0.25808070341278938</v>
      </c>
      <c r="G4" s="79">
        <v>1.4970522907263046E-2</v>
      </c>
    </row>
    <row r="5" spans="1:7" s="163" customFormat="1" ht="15" customHeight="1" x14ac:dyDescent="0.2">
      <c r="A5" s="159" t="s">
        <v>189</v>
      </c>
      <c r="B5" s="160">
        <v>1889.7130000000045</v>
      </c>
      <c r="C5" s="78">
        <v>0.24697503716610147</v>
      </c>
      <c r="D5" s="78">
        <v>0.30308836802171973</v>
      </c>
      <c r="E5" s="78">
        <v>0.13555592748776127</v>
      </c>
      <c r="F5" s="78">
        <v>0.29697120835850294</v>
      </c>
      <c r="G5" s="78">
        <v>1.7409458965911253E-2</v>
      </c>
    </row>
    <row r="6" spans="1:7" ht="15" customHeight="1" x14ac:dyDescent="0.2">
      <c r="A6" s="161" t="s">
        <v>263</v>
      </c>
      <c r="B6" s="158">
        <v>1999.8220000000028</v>
      </c>
      <c r="C6" s="79">
        <v>0.34590593980977968</v>
      </c>
      <c r="D6" s="79">
        <v>0.34207517132068005</v>
      </c>
      <c r="E6" s="79">
        <v>7.8021529317974139E-2</v>
      </c>
      <c r="F6" s="79">
        <v>0.22133148634623029</v>
      </c>
      <c r="G6" s="79">
        <v>1.2665873205341434E-2</v>
      </c>
    </row>
    <row r="7" spans="1:7" ht="15" customHeight="1" x14ac:dyDescent="0.2">
      <c r="A7" s="162" t="s">
        <v>147</v>
      </c>
      <c r="B7" s="160">
        <v>626.97357935993318</v>
      </c>
      <c r="C7" s="78">
        <v>0.26405972367480141</v>
      </c>
      <c r="D7" s="78">
        <v>0.33625165400762258</v>
      </c>
      <c r="E7" s="78">
        <v>0.1487589609411003</v>
      </c>
      <c r="F7" s="78">
        <v>0.24581127031075906</v>
      </c>
      <c r="G7" s="78">
        <v>5.1183910657152691E-3</v>
      </c>
    </row>
    <row r="8" spans="1:7" ht="15" customHeight="1" x14ac:dyDescent="0.2">
      <c r="A8" s="161" t="s">
        <v>189</v>
      </c>
      <c r="B8" s="158">
        <v>295.45092802828867</v>
      </c>
      <c r="C8" s="79">
        <v>0.27532089498473161</v>
      </c>
      <c r="D8" s="79">
        <v>0.25824505639075146</v>
      </c>
      <c r="E8" s="79">
        <v>0.218502420410079</v>
      </c>
      <c r="F8" s="79">
        <v>0.24793162821443882</v>
      </c>
      <c r="G8" s="79">
        <v>0</v>
      </c>
    </row>
    <row r="9" spans="1:7" ht="15" customHeight="1" x14ac:dyDescent="0.2">
      <c r="A9" s="159" t="s">
        <v>263</v>
      </c>
      <c r="B9" s="160">
        <v>331.52265133164479</v>
      </c>
      <c r="C9" s="78">
        <v>0.25402383773807957</v>
      </c>
      <c r="D9" s="78">
        <v>0.40577064936332408</v>
      </c>
      <c r="E9" s="78">
        <v>8.6604022986651027E-2</v>
      </c>
      <c r="F9" s="78">
        <v>0.24392162051495284</v>
      </c>
      <c r="G9" s="78">
        <v>9.6798693969937372E-3</v>
      </c>
    </row>
    <row r="10" spans="1:7" x14ac:dyDescent="0.2">
      <c r="A10" s="164" t="s">
        <v>806</v>
      </c>
    </row>
  </sheetData>
  <pageMargins left="0.39370078740157477" right="0.39370078740157477" top="0.59055118110236215" bottom="0.59055118110236215" header="0" footer="0"/>
  <pageSetup paperSize="9" scale="85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2">
    <pageSetUpPr fitToPage="1"/>
  </sheetPr>
  <dimension ref="A2"/>
  <sheetViews>
    <sheetView workbookViewId="0"/>
  </sheetViews>
  <sheetFormatPr baseColWidth="10" defaultColWidth="11.42578125" defaultRowHeight="12.75" x14ac:dyDescent="0.2"/>
  <cols>
    <col min="1" max="1" width="5.7109375" style="172" customWidth="1"/>
    <col min="2" max="2" width="75.7109375" style="172" customWidth="1"/>
    <col min="3" max="3" width="5.5703125" style="172" customWidth="1"/>
    <col min="4" max="16384" width="11.42578125" style="172"/>
  </cols>
  <sheetData>
    <row r="2" spans="1:1" x14ac:dyDescent="0.2">
      <c r="A2" s="152"/>
    </row>
  </sheetData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4">
    <pageSetUpPr fitToPage="1"/>
  </sheetPr>
  <dimension ref="A1:E10"/>
  <sheetViews>
    <sheetView workbookViewId="0"/>
  </sheetViews>
  <sheetFormatPr baseColWidth="10" defaultColWidth="11.42578125" defaultRowHeight="12.75" x14ac:dyDescent="0.2"/>
  <cols>
    <col min="1" max="1" width="18" style="152" customWidth="1"/>
    <col min="2" max="2" width="14.28515625" style="152" bestFit="1" customWidth="1"/>
    <col min="3" max="5" width="16.5703125" style="152" customWidth="1"/>
    <col min="6" max="16384" width="11.42578125" style="152"/>
  </cols>
  <sheetData>
    <row r="1" spans="1:5" ht="15.75" customHeight="1" x14ac:dyDescent="0.2">
      <c r="A1" s="154" t="s">
        <v>811</v>
      </c>
    </row>
    <row r="3" spans="1:5" ht="37.5" customHeight="1" x14ac:dyDescent="0.2">
      <c r="A3" s="155"/>
      <c r="B3" s="156" t="s">
        <v>375</v>
      </c>
      <c r="C3" s="170" t="s">
        <v>700</v>
      </c>
      <c r="D3" s="170" t="s">
        <v>197</v>
      </c>
      <c r="E3" s="170" t="s">
        <v>198</v>
      </c>
    </row>
    <row r="4" spans="1:5" ht="15" customHeight="1" x14ac:dyDescent="0.2">
      <c r="A4" s="157" t="s">
        <v>378</v>
      </c>
      <c r="B4" s="158">
        <v>3889.5350000000012</v>
      </c>
      <c r="C4" s="79">
        <v>0.23182623626550417</v>
      </c>
      <c r="D4" s="79">
        <v>0.31367218168901784</v>
      </c>
      <c r="E4" s="79">
        <v>0.42442565404753146</v>
      </c>
    </row>
    <row r="5" spans="1:5" s="163" customFormat="1" ht="15" customHeight="1" x14ac:dyDescent="0.2">
      <c r="A5" s="159" t="s">
        <v>189</v>
      </c>
      <c r="B5" s="160">
        <v>1889.7130000000045</v>
      </c>
      <c r="C5" s="78">
        <v>0.28970763546959227</v>
      </c>
      <c r="D5" s="78">
        <v>0.2979787104024032</v>
      </c>
      <c r="E5" s="78">
        <v>0.36387003536301854</v>
      </c>
    </row>
    <row r="6" spans="1:5" ht="15" customHeight="1" x14ac:dyDescent="0.2">
      <c r="A6" s="161" t="s">
        <v>263</v>
      </c>
      <c r="B6" s="158">
        <v>1999.8220000000028</v>
      </c>
      <c r="C6" s="79">
        <v>0.17713175218934402</v>
      </c>
      <c r="D6" s="79">
        <v>0.32850157985817596</v>
      </c>
      <c r="E6" s="79">
        <v>0.48164711668328997</v>
      </c>
    </row>
    <row r="7" spans="1:5" ht="15" customHeight="1" x14ac:dyDescent="0.2">
      <c r="A7" s="162" t="s">
        <v>147</v>
      </c>
      <c r="B7" s="160">
        <v>626.97357935993318</v>
      </c>
      <c r="C7" s="78">
        <v>0.19908080978853696</v>
      </c>
      <c r="D7" s="78">
        <v>0.31897975367183762</v>
      </c>
      <c r="E7" s="78">
        <v>0.51194156361349807</v>
      </c>
    </row>
    <row r="8" spans="1:5" ht="15" customHeight="1" x14ac:dyDescent="0.2">
      <c r="A8" s="161" t="s">
        <v>189</v>
      </c>
      <c r="B8" s="158">
        <v>295.45092802828867</v>
      </c>
      <c r="C8" s="79">
        <v>0.2685616306517703</v>
      </c>
      <c r="D8" s="79">
        <v>0.33641796106245003</v>
      </c>
      <c r="E8" s="79">
        <v>0.43494468273514153</v>
      </c>
    </row>
    <row r="9" spans="1:5" ht="15" customHeight="1" x14ac:dyDescent="0.2">
      <c r="A9" s="159" t="s">
        <v>263</v>
      </c>
      <c r="B9" s="160">
        <v>331.52265133164479</v>
      </c>
      <c r="C9" s="78">
        <v>0.13715993372847676</v>
      </c>
      <c r="D9" s="78">
        <v>0.30343893154094903</v>
      </c>
      <c r="E9" s="78">
        <v>0.5805607056824299</v>
      </c>
    </row>
    <row r="10" spans="1:5" x14ac:dyDescent="0.2">
      <c r="A10" s="164" t="s">
        <v>806</v>
      </c>
    </row>
  </sheetData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5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" width="5.5703125" style="172" customWidth="1"/>
    <col min="2" max="2" width="75.7109375" style="172" customWidth="1"/>
    <col min="3" max="3" width="5.5703125" style="172" customWidth="1"/>
    <col min="4" max="16384" width="11.42578125" style="172"/>
  </cols>
  <sheetData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7">
    <pageSetUpPr fitToPage="1"/>
  </sheetPr>
  <dimension ref="A1:G10"/>
  <sheetViews>
    <sheetView workbookViewId="0"/>
  </sheetViews>
  <sheetFormatPr baseColWidth="10" defaultColWidth="11.42578125" defaultRowHeight="12.75" x14ac:dyDescent="0.2"/>
  <cols>
    <col min="1" max="1" width="18" style="152" customWidth="1"/>
    <col min="2" max="2" width="14.28515625" style="152" bestFit="1" customWidth="1"/>
    <col min="3" max="4" width="12.7109375" style="152" customWidth="1"/>
    <col min="5" max="5" width="13.140625" style="152" customWidth="1"/>
    <col min="6" max="6" width="13.42578125" style="152" customWidth="1"/>
    <col min="7" max="7" width="12.7109375" style="152" customWidth="1"/>
    <col min="8" max="16384" width="11.42578125" style="152"/>
  </cols>
  <sheetData>
    <row r="1" spans="1:7" ht="15.75" customHeight="1" x14ac:dyDescent="0.2">
      <c r="A1" s="154" t="s">
        <v>812</v>
      </c>
    </row>
    <row r="3" spans="1:7" ht="37.5" customHeight="1" x14ac:dyDescent="0.2">
      <c r="A3" s="155"/>
      <c r="B3" s="156" t="s">
        <v>375</v>
      </c>
      <c r="C3" s="170" t="s">
        <v>709</v>
      </c>
      <c r="D3" s="170" t="s">
        <v>710</v>
      </c>
      <c r="E3" s="170" t="s">
        <v>711</v>
      </c>
      <c r="F3" s="170" t="s">
        <v>712</v>
      </c>
      <c r="G3" s="170" t="s">
        <v>280</v>
      </c>
    </row>
    <row r="4" spans="1:7" ht="15" customHeight="1" x14ac:dyDescent="0.2">
      <c r="A4" s="157" t="s">
        <v>378</v>
      </c>
      <c r="B4" s="158">
        <v>2963.2710215976981</v>
      </c>
      <c r="C4" s="79">
        <v>0.22136997201969633</v>
      </c>
      <c r="D4" s="79">
        <v>0.65666969363435712</v>
      </c>
      <c r="E4" s="79">
        <v>8.7131026364131337E-2</v>
      </c>
      <c r="F4" s="79">
        <v>2.480945963862562E-2</v>
      </c>
      <c r="G4" s="79">
        <v>1.0019848343188739E-2</v>
      </c>
    </row>
    <row r="5" spans="1:7" s="163" customFormat="1" ht="15" customHeight="1" x14ac:dyDescent="0.2">
      <c r="A5" s="159" t="s">
        <v>189</v>
      </c>
      <c r="B5" s="160">
        <v>1382.9722973314192</v>
      </c>
      <c r="C5" s="78">
        <v>0.2139943953783143</v>
      </c>
      <c r="D5" s="78">
        <v>0.68055934595882361</v>
      </c>
      <c r="E5" s="78">
        <v>6.8504131023653464E-2</v>
      </c>
      <c r="F5" s="78">
        <v>3.1040379128636351E-2</v>
      </c>
      <c r="G5" s="78">
        <v>5.901748510569421E-3</v>
      </c>
    </row>
    <row r="6" spans="1:7" ht="15" customHeight="1" x14ac:dyDescent="0.2">
      <c r="A6" s="161" t="s">
        <v>263</v>
      </c>
      <c r="B6" s="158">
        <v>1580.2987242662803</v>
      </c>
      <c r="C6" s="79">
        <v>0.22782458595771179</v>
      </c>
      <c r="D6" s="79">
        <v>0.63576305943268041</v>
      </c>
      <c r="E6" s="79">
        <v>0.10343204581419382</v>
      </c>
      <c r="F6" s="79">
        <v>1.9356573479024326E-2</v>
      </c>
      <c r="G6" s="79">
        <v>1.3623735316395042E-2</v>
      </c>
    </row>
    <row r="7" spans="1:7" ht="15" customHeight="1" x14ac:dyDescent="0.2">
      <c r="A7" s="162" t="s">
        <v>147</v>
      </c>
      <c r="B7" s="160">
        <v>505.4160417283573</v>
      </c>
      <c r="C7" s="78">
        <v>0.24574213759991234</v>
      </c>
      <c r="D7" s="78">
        <v>0.68738642862496124</v>
      </c>
      <c r="E7" s="78">
        <v>4.7884235499341239E-2</v>
      </c>
      <c r="F7" s="78">
        <v>1.1931512323873218E-2</v>
      </c>
      <c r="G7" s="78">
        <v>7.0556859519112537E-3</v>
      </c>
    </row>
    <row r="8" spans="1:7" ht="15" customHeight="1" x14ac:dyDescent="0.2">
      <c r="A8" s="161" t="s">
        <v>189</v>
      </c>
      <c r="B8" s="158">
        <v>250.52453893287168</v>
      </c>
      <c r="C8" s="79">
        <v>0.26037470443431693</v>
      </c>
      <c r="D8" s="79">
        <v>0.68392978635257651</v>
      </c>
      <c r="E8" s="79">
        <v>3.8916897481292595E-2</v>
      </c>
      <c r="F8" s="79">
        <v>7.148620741907555E-3</v>
      </c>
      <c r="G8" s="79">
        <v>9.6299909899072896E-3</v>
      </c>
    </row>
    <row r="9" spans="1:7" ht="15" customHeight="1" x14ac:dyDescent="0.2">
      <c r="A9" s="159" t="s">
        <v>263</v>
      </c>
      <c r="B9" s="160">
        <v>254.89150279548593</v>
      </c>
      <c r="C9" s="78">
        <v>0.23136026523700809</v>
      </c>
      <c r="D9" s="78">
        <v>0.69078384949638405</v>
      </c>
      <c r="E9" s="78">
        <v>5.6697939360742217E-2</v>
      </c>
      <c r="F9" s="78">
        <v>1.6632460355472677E-2</v>
      </c>
      <c r="G9" s="78">
        <v>4.5254855503938148E-3</v>
      </c>
    </row>
    <row r="10" spans="1:7" x14ac:dyDescent="0.2">
      <c r="A10" s="164" t="s">
        <v>806</v>
      </c>
    </row>
  </sheetData>
  <pageMargins left="0.39370078740157477" right="0.39370078740157477" top="0.59055118110236215" bottom="0.59055118110236215" header="0" footer="0"/>
  <pageSetup paperSize="9" scale="74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8">
    <pageSetUpPr fitToPage="1"/>
  </sheetPr>
  <dimension ref="A1:H10"/>
  <sheetViews>
    <sheetView workbookViewId="0"/>
  </sheetViews>
  <sheetFormatPr baseColWidth="10" defaultColWidth="11.42578125" defaultRowHeight="12.75" x14ac:dyDescent="0.2"/>
  <cols>
    <col min="1" max="1" width="18" style="152" customWidth="1"/>
    <col min="2" max="2" width="14.28515625" style="152" bestFit="1" customWidth="1"/>
    <col min="3" max="5" width="16.5703125" style="152" customWidth="1"/>
    <col min="6" max="16384" width="11.42578125" style="152"/>
  </cols>
  <sheetData>
    <row r="1" spans="1:8" ht="15.75" customHeight="1" x14ac:dyDescent="0.2">
      <c r="A1" s="154" t="s">
        <v>813</v>
      </c>
    </row>
    <row r="3" spans="1:8" ht="37.5" customHeight="1" x14ac:dyDescent="0.2">
      <c r="A3" s="155"/>
      <c r="B3" s="173" t="s">
        <v>375</v>
      </c>
      <c r="C3" s="171" t="s">
        <v>313</v>
      </c>
      <c r="D3" s="171" t="s">
        <v>179</v>
      </c>
      <c r="E3" s="171" t="s">
        <v>310</v>
      </c>
      <c r="F3" s="171" t="s">
        <v>312</v>
      </c>
      <c r="G3" s="171" t="s">
        <v>311</v>
      </c>
      <c r="H3" s="171" t="s">
        <v>280</v>
      </c>
    </row>
    <row r="4" spans="1:8" ht="15" customHeight="1" x14ac:dyDescent="0.2">
      <c r="A4" s="157" t="s">
        <v>378</v>
      </c>
      <c r="B4" s="158">
        <v>3889.5350000000012</v>
      </c>
      <c r="C4" s="79">
        <v>7.5311935553123627E-2</v>
      </c>
      <c r="D4" s="79">
        <v>0.41506404203525593</v>
      </c>
      <c r="E4" s="79">
        <v>0.32878241836770833</v>
      </c>
      <c r="F4" s="79">
        <v>0.1421691062384024</v>
      </c>
      <c r="G4" s="79">
        <v>5.3550382864255893E-3</v>
      </c>
      <c r="H4" s="79">
        <v>3.3317459519086101E-2</v>
      </c>
    </row>
    <row r="5" spans="1:8" s="163" customFormat="1" ht="15" customHeight="1" x14ac:dyDescent="0.2">
      <c r="A5" s="159" t="s">
        <v>189</v>
      </c>
      <c r="B5" s="160">
        <v>1889.7130000000045</v>
      </c>
      <c r="C5" s="78">
        <v>2.9887401199123052E-2</v>
      </c>
      <c r="D5" s="78">
        <v>0.37306024952112515</v>
      </c>
      <c r="E5" s="78">
        <v>0.4197719571567064</v>
      </c>
      <c r="F5" s="78">
        <v>0.15331111156037169</v>
      </c>
      <c r="G5" s="78">
        <v>3.8996915550736379E-3</v>
      </c>
      <c r="H5" s="78">
        <v>2.0069589007597376E-2</v>
      </c>
    </row>
    <row r="6" spans="1:8" ht="15" customHeight="1" x14ac:dyDescent="0.2">
      <c r="A6" s="161" t="s">
        <v>263</v>
      </c>
      <c r="B6" s="158">
        <v>1999.8220000000028</v>
      </c>
      <c r="C6" s="79">
        <v>0.11823542228729397</v>
      </c>
      <c r="D6" s="79">
        <v>0.45475513092379449</v>
      </c>
      <c r="E6" s="79">
        <v>0.24280270901678855</v>
      </c>
      <c r="F6" s="79">
        <v>0.13164057304745111</v>
      </c>
      <c r="G6" s="79">
        <v>6.730254499540211E-3</v>
      </c>
      <c r="H6" s="79">
        <v>4.5835910225137451E-2</v>
      </c>
    </row>
    <row r="7" spans="1:8" ht="15" customHeight="1" x14ac:dyDescent="0.2">
      <c r="A7" s="162" t="s">
        <v>147</v>
      </c>
      <c r="B7" s="160">
        <v>626.97357935993318</v>
      </c>
      <c r="C7" s="78">
        <v>7.7769761273881258E-2</v>
      </c>
      <c r="D7" s="78">
        <v>0.44384039042086598</v>
      </c>
      <c r="E7" s="78">
        <v>0.31497171306967459</v>
      </c>
      <c r="F7" s="78">
        <v>0.12914610956227901</v>
      </c>
      <c r="G7" s="78">
        <v>6.0280012250522224E-4</v>
      </c>
      <c r="H7" s="78">
        <v>3.3669225550792194E-2</v>
      </c>
    </row>
    <row r="8" spans="1:8" ht="15" customHeight="1" x14ac:dyDescent="0.2">
      <c r="A8" s="161" t="s">
        <v>189</v>
      </c>
      <c r="B8" s="158">
        <v>295.45092802828867</v>
      </c>
      <c r="C8" s="79">
        <v>6.1882074985479991E-3</v>
      </c>
      <c r="D8" s="79">
        <v>0.36812913189557006</v>
      </c>
      <c r="E8" s="79">
        <v>0.48587886403991903</v>
      </c>
      <c r="F8" s="79">
        <v>0.12237454251913114</v>
      </c>
      <c r="G8" s="79">
        <v>0</v>
      </c>
      <c r="H8" s="79">
        <v>1.7429254046832432E-2</v>
      </c>
    </row>
    <row r="9" spans="1:8" ht="15" customHeight="1" x14ac:dyDescent="0.2">
      <c r="A9" s="159" t="s">
        <v>263</v>
      </c>
      <c r="B9" s="160">
        <v>331.52265133164479</v>
      </c>
      <c r="C9" s="78">
        <v>0.14156279745912986</v>
      </c>
      <c r="D9" s="78">
        <v>0.51131379383278552</v>
      </c>
      <c r="E9" s="78">
        <v>0.16266032150109105</v>
      </c>
      <c r="F9" s="78">
        <v>0.13518088805801007</v>
      </c>
      <c r="G9" s="78">
        <v>1.1400118481425495E-3</v>
      </c>
      <c r="H9" s="78">
        <v>4.8142187300841785E-2</v>
      </c>
    </row>
    <row r="10" spans="1:8" x14ac:dyDescent="0.2">
      <c r="A10" s="164" t="s">
        <v>806</v>
      </c>
    </row>
  </sheetData>
  <pageMargins left="0.39370078740157477" right="0.39370078740157477" top="0.59055118110236215" bottom="0.59055118110236215" header="0" footer="0"/>
  <pageSetup paperSize="9" scale="84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B12"/>
  <sheetViews>
    <sheetView workbookViewId="0"/>
  </sheetViews>
  <sheetFormatPr baseColWidth="10" defaultColWidth="11.42578125" defaultRowHeight="12.75" x14ac:dyDescent="0.2"/>
  <cols>
    <col min="1" max="1" width="30.7109375" style="4" customWidth="1"/>
    <col min="2" max="2" width="10.140625" style="4" customWidth="1"/>
    <col min="3" max="16384" width="11.42578125" style="4"/>
  </cols>
  <sheetData>
    <row r="1" spans="1:2" ht="15.75" customHeight="1" x14ac:dyDescent="0.2">
      <c r="A1" s="18" t="s">
        <v>1162</v>
      </c>
    </row>
    <row r="3" spans="1:2" ht="18.75" customHeight="1" x14ac:dyDescent="0.2">
      <c r="A3" s="24"/>
      <c r="B3" s="11" t="s">
        <v>216</v>
      </c>
    </row>
    <row r="4" spans="1:2" ht="15" customHeight="1" x14ac:dyDescent="0.2">
      <c r="A4" s="1" t="s">
        <v>940</v>
      </c>
      <c r="B4" s="25"/>
    </row>
    <row r="5" spans="1:2" ht="15" customHeight="1" x14ac:dyDescent="0.2">
      <c r="A5" s="13" t="s">
        <v>941</v>
      </c>
      <c r="B5" s="26">
        <v>442</v>
      </c>
    </row>
    <row r="6" spans="1:2" ht="15" customHeight="1" x14ac:dyDescent="0.2">
      <c r="A6" s="3" t="s">
        <v>942</v>
      </c>
      <c r="B6" s="25">
        <v>483</v>
      </c>
    </row>
    <row r="7" spans="1:2" ht="15" customHeight="1" x14ac:dyDescent="0.2">
      <c r="A7" s="49" t="s">
        <v>943</v>
      </c>
      <c r="B7" s="26"/>
    </row>
    <row r="8" spans="1:2" ht="15" customHeight="1" x14ac:dyDescent="0.2">
      <c r="A8" s="3" t="s">
        <v>218</v>
      </c>
      <c r="B8" s="25">
        <v>283</v>
      </c>
    </row>
    <row r="9" spans="1:2" ht="15" customHeight="1" x14ac:dyDescent="0.2">
      <c r="A9" s="13" t="s">
        <v>217</v>
      </c>
      <c r="B9" s="26">
        <v>36</v>
      </c>
    </row>
    <row r="10" spans="1:2" ht="15" customHeight="1" x14ac:dyDescent="0.2">
      <c r="A10" s="3" t="s">
        <v>944</v>
      </c>
      <c r="B10" s="25">
        <v>310</v>
      </c>
    </row>
    <row r="11" spans="1:2" ht="15" customHeight="1" x14ac:dyDescent="0.2">
      <c r="A11" s="13" t="s">
        <v>119</v>
      </c>
      <c r="B11" s="14">
        <v>10</v>
      </c>
    </row>
    <row r="12" spans="1:2" x14ac:dyDescent="0.2">
      <c r="A12" s="22" t="s">
        <v>1009</v>
      </c>
      <c r="B12" s="21"/>
    </row>
  </sheetData>
  <phoneticPr fontId="0" type="noConversion"/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9">
    <pageSetUpPr fitToPage="1"/>
  </sheetPr>
  <dimension ref="A1:K10"/>
  <sheetViews>
    <sheetView workbookViewId="0"/>
  </sheetViews>
  <sheetFormatPr baseColWidth="10" defaultColWidth="11.42578125" defaultRowHeight="12.75" x14ac:dyDescent="0.2"/>
  <cols>
    <col min="1" max="1" width="18" style="152" customWidth="1"/>
    <col min="2" max="2" width="14.28515625" style="152" bestFit="1" customWidth="1"/>
    <col min="3" max="3" width="11.42578125" style="152" customWidth="1"/>
    <col min="4" max="5" width="10.7109375" style="152" customWidth="1"/>
    <col min="6" max="6" width="11" style="152" customWidth="1"/>
    <col min="7" max="7" width="13.85546875" style="152" customWidth="1"/>
    <col min="8" max="8" width="12.28515625" style="152" customWidth="1"/>
    <col min="9" max="9" width="14" style="152" customWidth="1"/>
    <col min="10" max="10" width="8.28515625" style="152" customWidth="1"/>
    <col min="11" max="11" width="12.28515625" style="152" customWidth="1"/>
    <col min="12" max="16384" width="11.42578125" style="152"/>
  </cols>
  <sheetData>
    <row r="1" spans="1:11" ht="15.75" customHeight="1" x14ac:dyDescent="0.2">
      <c r="A1" s="154" t="s">
        <v>814</v>
      </c>
    </row>
    <row r="3" spans="1:11" ht="37.5" customHeight="1" x14ac:dyDescent="0.2">
      <c r="A3" s="155"/>
      <c r="B3" s="173" t="s">
        <v>375</v>
      </c>
      <c r="C3" s="173" t="s">
        <v>701</v>
      </c>
      <c r="D3" s="171" t="s">
        <v>702</v>
      </c>
      <c r="E3" s="171" t="s">
        <v>703</v>
      </c>
      <c r="F3" s="171" t="s">
        <v>704</v>
      </c>
      <c r="G3" s="171" t="s">
        <v>705</v>
      </c>
      <c r="H3" s="171" t="s">
        <v>706</v>
      </c>
      <c r="I3" s="171" t="s">
        <v>707</v>
      </c>
      <c r="J3" s="171" t="s">
        <v>708</v>
      </c>
      <c r="K3" s="171" t="s">
        <v>280</v>
      </c>
    </row>
    <row r="4" spans="1:11" ht="15" customHeight="1" x14ac:dyDescent="0.2">
      <c r="A4" s="157" t="s">
        <v>378</v>
      </c>
      <c r="B4" s="158">
        <v>3889.5350000000012</v>
      </c>
      <c r="C4" s="79">
        <v>9.6791262258496186E-2</v>
      </c>
      <c r="D4" s="79">
        <v>1.9103921030748955E-2</v>
      </c>
      <c r="E4" s="79">
        <v>7.6903404811028767E-2</v>
      </c>
      <c r="F4" s="79">
        <v>0.16151721676394257</v>
      </c>
      <c r="G4" s="79">
        <v>8.3290279245768192E-2</v>
      </c>
      <c r="H4" s="79">
        <v>0.13232294556281332</v>
      </c>
      <c r="I4" s="79">
        <v>0.1757354409060338</v>
      </c>
      <c r="J4" s="79">
        <v>0.2514187545142928</v>
      </c>
      <c r="K4" s="79">
        <v>2.9167749068770717E-3</v>
      </c>
    </row>
    <row r="5" spans="1:11" s="163" customFormat="1" ht="15" customHeight="1" x14ac:dyDescent="0.2">
      <c r="A5" s="159" t="s">
        <v>189</v>
      </c>
      <c r="B5" s="160">
        <v>1889.7130000000045</v>
      </c>
      <c r="C5" s="78">
        <v>0.14630578082658327</v>
      </c>
      <c r="D5" s="78">
        <v>2.6472872194057882E-2</v>
      </c>
      <c r="E5" s="78">
        <v>0.10016322214783262</v>
      </c>
      <c r="F5" s="78">
        <v>0.17579323490534196</v>
      </c>
      <c r="G5" s="78">
        <v>7.5907618374795455E-2</v>
      </c>
      <c r="H5" s="78">
        <v>0.13337467030235456</v>
      </c>
      <c r="I5" s="78">
        <v>0.15515134107535489</v>
      </c>
      <c r="J5" s="78">
        <v>0.18355886127427215</v>
      </c>
      <c r="K5" s="78">
        <v>3.2723988994054847E-3</v>
      </c>
    </row>
    <row r="6" spans="1:11" ht="15" customHeight="1" x14ac:dyDescent="0.2">
      <c r="A6" s="161" t="s">
        <v>263</v>
      </c>
      <c r="B6" s="158">
        <v>1999.8220000000028</v>
      </c>
      <c r="C6" s="79">
        <v>5.0002983388248719E-2</v>
      </c>
      <c r="D6" s="79">
        <v>1.2140699899233219E-2</v>
      </c>
      <c r="E6" s="79">
        <v>5.4924259067565651E-2</v>
      </c>
      <c r="F6" s="79">
        <v>0.14802722761989007</v>
      </c>
      <c r="G6" s="79">
        <v>9.0266455236665627E-2</v>
      </c>
      <c r="H6" s="79">
        <v>0.13132912815669773</v>
      </c>
      <c r="I6" s="79">
        <v>0.19518619254459615</v>
      </c>
      <c r="J6" s="79">
        <v>0.31554232272900407</v>
      </c>
      <c r="K6" s="79">
        <v>2.5807313581048064E-3</v>
      </c>
    </row>
    <row r="7" spans="1:11" ht="15" customHeight="1" x14ac:dyDescent="0.2">
      <c r="A7" s="162" t="s">
        <v>147</v>
      </c>
      <c r="B7" s="160">
        <v>626.97357935993318</v>
      </c>
      <c r="C7" s="78">
        <v>9.6863264274893279E-2</v>
      </c>
      <c r="D7" s="78">
        <v>2.7220246803937864E-2</v>
      </c>
      <c r="E7" s="78">
        <v>7.0037600104854825E-2</v>
      </c>
      <c r="F7" s="78">
        <v>0.14966557609737272</v>
      </c>
      <c r="G7" s="78">
        <v>8.5122789929011761E-2</v>
      </c>
      <c r="H7" s="78">
        <v>0.18479625201397046</v>
      </c>
      <c r="I7" s="78">
        <v>0.15394032497923227</v>
      </c>
      <c r="J7" s="78">
        <v>0.22970907072101696</v>
      </c>
      <c r="K7" s="78">
        <v>2.6448750757086577E-3</v>
      </c>
    </row>
    <row r="8" spans="1:11" ht="15" customHeight="1" x14ac:dyDescent="0.2">
      <c r="A8" s="161" t="s">
        <v>189</v>
      </c>
      <c r="B8" s="158">
        <v>295.45092802828867</v>
      </c>
      <c r="C8" s="79">
        <v>0.12015292027333307</v>
      </c>
      <c r="D8" s="79">
        <v>3.1620099758282907E-2</v>
      </c>
      <c r="E8" s="79">
        <v>0.12099835917860498</v>
      </c>
      <c r="F8" s="79">
        <v>0.17066865881548843</v>
      </c>
      <c r="G8" s="79">
        <v>5.3878845707323472E-2</v>
      </c>
      <c r="H8" s="79">
        <v>0.21456462179039967</v>
      </c>
      <c r="I8" s="79">
        <v>0.10253352911267452</v>
      </c>
      <c r="J8" s="79">
        <v>0.18215812567825385</v>
      </c>
      <c r="K8" s="79">
        <v>3.4248396856396963E-3</v>
      </c>
    </row>
    <row r="9" spans="1:11" ht="15" customHeight="1" x14ac:dyDescent="0.2">
      <c r="A9" s="159" t="s">
        <v>263</v>
      </c>
      <c r="B9" s="160">
        <v>331.52265133164479</v>
      </c>
      <c r="C9" s="78">
        <v>7.6107667483665195E-2</v>
      </c>
      <c r="D9" s="78">
        <v>2.3299125175211519E-2</v>
      </c>
      <c r="E9" s="78">
        <v>2.4621688097371874E-2</v>
      </c>
      <c r="F9" s="78">
        <v>0.1309477592133784</v>
      </c>
      <c r="G9" s="78">
        <v>0.11296719898668291</v>
      </c>
      <c r="H9" s="78">
        <v>0.15826686573822921</v>
      </c>
      <c r="I9" s="78">
        <v>0.19975374220646622</v>
      </c>
      <c r="J9" s="78">
        <v>0.27208617763988224</v>
      </c>
      <c r="K9" s="78">
        <v>1.9497754591131747E-3</v>
      </c>
    </row>
    <row r="10" spans="1:11" x14ac:dyDescent="0.2">
      <c r="A10" s="164" t="s">
        <v>806</v>
      </c>
    </row>
  </sheetData>
  <pageMargins left="0.39370078740157477" right="0.39370078740157477" top="0.59055118110236215" bottom="0.59055118110236215" header="0" footer="0"/>
  <pageSetup paperSize="9" scale="6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3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4"/>
  </cols>
  <sheetData>
    <row r="1" spans="1:1" ht="15.75" customHeight="1" x14ac:dyDescent="0.25">
      <c r="A1" s="5" t="s">
        <v>1047</v>
      </c>
    </row>
  </sheetData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4">
    <pageSetUpPr fitToPage="1"/>
  </sheetPr>
  <dimension ref="A1:G132"/>
  <sheetViews>
    <sheetView zoomScaleNormal="100" workbookViewId="0"/>
  </sheetViews>
  <sheetFormatPr baseColWidth="10" defaultColWidth="11.42578125" defaultRowHeight="12.75" x14ac:dyDescent="0.2"/>
  <cols>
    <col min="1" max="1" width="40.7109375" style="4" bestFit="1" customWidth="1"/>
    <col min="2" max="3" width="11" style="4" customWidth="1"/>
    <col min="4" max="16384" width="11.42578125" style="4"/>
  </cols>
  <sheetData>
    <row r="1" spans="1:4" s="197" customFormat="1" ht="15.75" customHeight="1" x14ac:dyDescent="0.25">
      <c r="A1" s="18" t="s">
        <v>1046</v>
      </c>
      <c r="B1" s="198"/>
      <c r="C1" s="198"/>
    </row>
    <row r="2" spans="1:4" ht="14.45" customHeight="1" x14ac:dyDescent="0.2"/>
    <row r="3" spans="1:4" ht="31.9" customHeight="1" x14ac:dyDescent="0.2">
      <c r="A3" s="10"/>
      <c r="B3" s="12" t="s">
        <v>601</v>
      </c>
      <c r="C3" s="12" t="s">
        <v>602</v>
      </c>
    </row>
    <row r="4" spans="1:4" ht="14.45" customHeight="1" x14ac:dyDescent="0.2">
      <c r="A4" s="73" t="s">
        <v>603</v>
      </c>
      <c r="B4" s="2">
        <v>3</v>
      </c>
      <c r="C4" s="101">
        <v>0.36</v>
      </c>
      <c r="D4" s="107"/>
    </row>
    <row r="5" spans="1:4" ht="14.45" customHeight="1" x14ac:dyDescent="0.2">
      <c r="A5" s="193" t="s">
        <v>604</v>
      </c>
      <c r="B5" s="14">
        <v>1</v>
      </c>
      <c r="C5" s="118">
        <v>0.12</v>
      </c>
    </row>
    <row r="6" spans="1:4" ht="14.45" customHeight="1" x14ac:dyDescent="0.2">
      <c r="A6" s="228" t="s">
        <v>605</v>
      </c>
      <c r="B6" s="2">
        <v>1454</v>
      </c>
      <c r="C6" s="101">
        <v>174.88</v>
      </c>
    </row>
    <row r="7" spans="1:4" ht="14.45" customHeight="1" x14ac:dyDescent="0.2">
      <c r="A7" s="193" t="s">
        <v>606</v>
      </c>
      <c r="B7" s="14">
        <v>806</v>
      </c>
      <c r="C7" s="118">
        <v>96.94</v>
      </c>
    </row>
    <row r="8" spans="1:4" ht="14.45" customHeight="1" x14ac:dyDescent="0.2">
      <c r="A8" s="194" t="s">
        <v>607</v>
      </c>
      <c r="B8" s="2">
        <v>11</v>
      </c>
      <c r="C8" s="101">
        <v>1.32</v>
      </c>
    </row>
    <row r="9" spans="1:4" ht="14.45" customHeight="1" x14ac:dyDescent="0.2">
      <c r="A9" s="193" t="s">
        <v>608</v>
      </c>
      <c r="B9" s="14">
        <v>0</v>
      </c>
      <c r="C9" s="118">
        <v>0</v>
      </c>
    </row>
    <row r="10" spans="1:4" ht="14.45" customHeight="1" x14ac:dyDescent="0.2">
      <c r="A10" s="194" t="s">
        <v>609</v>
      </c>
      <c r="B10" s="2">
        <v>0</v>
      </c>
      <c r="C10" s="101">
        <v>0</v>
      </c>
    </row>
    <row r="11" spans="1:4" ht="14.45" customHeight="1" x14ac:dyDescent="0.2">
      <c r="A11" s="193" t="s">
        <v>994</v>
      </c>
      <c r="B11" s="59">
        <v>108564</v>
      </c>
      <c r="C11" s="135">
        <v>13057.75</v>
      </c>
    </row>
    <row r="12" spans="1:4" ht="14.45" customHeight="1" x14ac:dyDescent="0.2">
      <c r="A12" s="194" t="s">
        <v>610</v>
      </c>
      <c r="B12" s="2">
        <v>0</v>
      </c>
      <c r="C12" s="101">
        <v>0</v>
      </c>
    </row>
    <row r="13" spans="1:4" ht="14.45" customHeight="1" x14ac:dyDescent="0.2">
      <c r="A13" s="193" t="s">
        <v>611</v>
      </c>
      <c r="B13" s="14">
        <v>0</v>
      </c>
      <c r="C13" s="118">
        <v>0</v>
      </c>
    </row>
    <row r="14" spans="1:4" ht="14.45" customHeight="1" x14ac:dyDescent="0.2">
      <c r="A14" s="194" t="s">
        <v>612</v>
      </c>
      <c r="B14" s="2">
        <v>26</v>
      </c>
      <c r="C14" s="101">
        <v>3.13</v>
      </c>
    </row>
    <row r="15" spans="1:4" ht="14.45" customHeight="1" x14ac:dyDescent="0.2">
      <c r="A15" s="193" t="s">
        <v>613</v>
      </c>
      <c r="B15" s="14">
        <v>27</v>
      </c>
      <c r="C15" s="118">
        <v>3.25</v>
      </c>
    </row>
    <row r="16" spans="1:4" ht="14.45" customHeight="1" x14ac:dyDescent="0.2">
      <c r="A16" s="194" t="s">
        <v>1043</v>
      </c>
      <c r="B16" s="4">
        <v>0</v>
      </c>
      <c r="C16" s="107">
        <v>0</v>
      </c>
    </row>
    <row r="17" spans="1:3" ht="14.45" customHeight="1" x14ac:dyDescent="0.2">
      <c r="A17" s="193" t="s">
        <v>614</v>
      </c>
      <c r="B17" s="14">
        <v>9</v>
      </c>
      <c r="C17" s="118">
        <v>1.08</v>
      </c>
    </row>
    <row r="18" spans="1:3" ht="14.45" customHeight="1" x14ac:dyDescent="0.2">
      <c r="A18" s="194" t="s">
        <v>615</v>
      </c>
      <c r="B18" s="2">
        <v>6</v>
      </c>
      <c r="C18" s="101">
        <v>0.72</v>
      </c>
    </row>
    <row r="19" spans="1:3" ht="14.45" customHeight="1" x14ac:dyDescent="0.2">
      <c r="A19" s="193" t="s">
        <v>616</v>
      </c>
      <c r="B19" s="14">
        <v>1</v>
      </c>
      <c r="C19" s="118">
        <v>0.12</v>
      </c>
    </row>
    <row r="20" spans="1:3" ht="14.45" customHeight="1" x14ac:dyDescent="0.2">
      <c r="A20" s="194" t="s">
        <v>617</v>
      </c>
      <c r="B20" s="2">
        <v>0</v>
      </c>
      <c r="C20" s="101">
        <v>0</v>
      </c>
    </row>
    <row r="21" spans="1:3" ht="14.45" customHeight="1" x14ac:dyDescent="0.2">
      <c r="A21" s="193" t="s">
        <v>724</v>
      </c>
      <c r="B21" s="14">
        <v>0</v>
      </c>
      <c r="C21" s="118">
        <v>0</v>
      </c>
    </row>
    <row r="22" spans="1:3" ht="14.45" customHeight="1" x14ac:dyDescent="0.2">
      <c r="A22" s="194" t="s">
        <v>618</v>
      </c>
      <c r="B22" s="2">
        <v>0</v>
      </c>
      <c r="C22" s="101">
        <v>0</v>
      </c>
    </row>
    <row r="23" spans="1:3" ht="14.45" customHeight="1" x14ac:dyDescent="0.2">
      <c r="A23" s="193" t="s">
        <v>619</v>
      </c>
      <c r="B23" s="14">
        <v>6</v>
      </c>
      <c r="C23" s="118">
        <v>0.72</v>
      </c>
    </row>
    <row r="24" spans="1:3" ht="14.45" customHeight="1" x14ac:dyDescent="0.2">
      <c r="A24" s="194" t="s">
        <v>620</v>
      </c>
      <c r="B24" s="2">
        <v>0</v>
      </c>
      <c r="C24" s="101">
        <v>0</v>
      </c>
    </row>
    <row r="25" spans="1:3" ht="14.45" customHeight="1" x14ac:dyDescent="0.2">
      <c r="A25" s="193" t="s">
        <v>621</v>
      </c>
      <c r="B25" s="14">
        <v>0</v>
      </c>
      <c r="C25" s="118">
        <v>0</v>
      </c>
    </row>
    <row r="26" spans="1:3" ht="14.45" customHeight="1" x14ac:dyDescent="0.2">
      <c r="A26" s="194" t="s">
        <v>622</v>
      </c>
      <c r="B26" s="2">
        <v>7</v>
      </c>
      <c r="C26" s="101">
        <v>0.84</v>
      </c>
    </row>
    <row r="27" spans="1:3" ht="14.45" customHeight="1" x14ac:dyDescent="0.2">
      <c r="A27" s="193" t="s">
        <v>623</v>
      </c>
      <c r="B27" s="14">
        <v>0</v>
      </c>
      <c r="C27" s="118">
        <v>0</v>
      </c>
    </row>
    <row r="28" spans="1:3" ht="14.45" customHeight="1" x14ac:dyDescent="0.2">
      <c r="A28" s="194" t="s">
        <v>1044</v>
      </c>
      <c r="B28" s="2">
        <v>0</v>
      </c>
      <c r="C28" s="101">
        <v>0</v>
      </c>
    </row>
    <row r="29" spans="1:3" ht="14.45" customHeight="1" x14ac:dyDescent="0.2">
      <c r="A29" s="193" t="s">
        <v>624</v>
      </c>
      <c r="B29" s="14">
        <v>81</v>
      </c>
      <c r="C29" s="118">
        <v>9.74</v>
      </c>
    </row>
    <row r="30" spans="1:3" ht="14.45" customHeight="1" x14ac:dyDescent="0.2">
      <c r="A30" s="194" t="s">
        <v>494</v>
      </c>
      <c r="B30" s="2">
        <v>595</v>
      </c>
      <c r="C30" s="101">
        <v>71.56</v>
      </c>
    </row>
    <row r="31" spans="1:3" ht="14.45" customHeight="1" x14ac:dyDescent="0.2">
      <c r="A31" s="193" t="s">
        <v>625</v>
      </c>
      <c r="B31" s="14">
        <v>4</v>
      </c>
      <c r="C31" s="118">
        <v>0.48</v>
      </c>
    </row>
    <row r="32" spans="1:3" ht="14.45" customHeight="1" x14ac:dyDescent="0.2">
      <c r="A32" s="194" t="s">
        <v>626</v>
      </c>
      <c r="B32" s="2">
        <v>3</v>
      </c>
      <c r="C32" s="101">
        <v>0.36</v>
      </c>
    </row>
    <row r="33" spans="1:3" ht="14.45" customHeight="1" x14ac:dyDescent="0.2">
      <c r="A33" s="195" t="s">
        <v>1045</v>
      </c>
      <c r="B33" s="14">
        <v>99</v>
      </c>
      <c r="C33" s="118">
        <v>11.91</v>
      </c>
    </row>
    <row r="34" spans="1:3" ht="14.45" customHeight="1" x14ac:dyDescent="0.2">
      <c r="A34" s="196" t="s">
        <v>627</v>
      </c>
      <c r="B34" s="2">
        <v>3</v>
      </c>
      <c r="C34" s="101">
        <v>0.36</v>
      </c>
    </row>
    <row r="35" spans="1:3" ht="14.45" customHeight="1" x14ac:dyDescent="0.2">
      <c r="A35" s="195" t="s">
        <v>628</v>
      </c>
      <c r="B35" s="14">
        <v>2353</v>
      </c>
      <c r="C35" s="118">
        <v>283.01</v>
      </c>
    </row>
    <row r="36" spans="1:3" ht="14.45" customHeight="1" x14ac:dyDescent="0.2">
      <c r="A36" s="194" t="s">
        <v>629</v>
      </c>
      <c r="B36" s="2">
        <v>3</v>
      </c>
      <c r="C36" s="25">
        <v>0.36</v>
      </c>
    </row>
    <row r="37" spans="1:3" ht="14.45" customHeight="1" x14ac:dyDescent="0.2">
      <c r="A37" s="193" t="s">
        <v>630</v>
      </c>
      <c r="B37" s="14">
        <v>399</v>
      </c>
      <c r="C37" s="118">
        <v>47.99</v>
      </c>
    </row>
    <row r="38" spans="1:3" ht="14.45" customHeight="1" x14ac:dyDescent="0.2">
      <c r="A38" s="194" t="s">
        <v>631</v>
      </c>
      <c r="B38" s="2">
        <v>42</v>
      </c>
      <c r="C38" s="101">
        <v>5.05</v>
      </c>
    </row>
    <row r="39" spans="1:3" ht="14.45" customHeight="1" x14ac:dyDescent="0.2">
      <c r="A39" s="193" t="s">
        <v>632</v>
      </c>
      <c r="B39" s="14">
        <v>24</v>
      </c>
      <c r="C39" s="118">
        <v>2.89</v>
      </c>
    </row>
    <row r="40" spans="1:3" ht="14.45" customHeight="1" x14ac:dyDescent="0.2">
      <c r="A40" s="194" t="s">
        <v>633</v>
      </c>
      <c r="B40" s="2">
        <v>0</v>
      </c>
      <c r="C40" s="101">
        <v>0</v>
      </c>
    </row>
    <row r="41" spans="1:3" ht="14.45" customHeight="1" x14ac:dyDescent="0.2">
      <c r="A41" s="193" t="s">
        <v>634</v>
      </c>
      <c r="B41" s="14">
        <v>1</v>
      </c>
      <c r="C41" s="118">
        <v>0.12</v>
      </c>
    </row>
    <row r="42" spans="1:3" ht="14.45" customHeight="1" x14ac:dyDescent="0.2">
      <c r="A42" s="194" t="s">
        <v>635</v>
      </c>
      <c r="B42" s="2">
        <v>0</v>
      </c>
      <c r="C42" s="101">
        <v>0</v>
      </c>
    </row>
    <row r="43" spans="1:3" ht="14.45" customHeight="1" x14ac:dyDescent="0.2">
      <c r="A43" s="193" t="s">
        <v>636</v>
      </c>
      <c r="B43" s="14">
        <v>0</v>
      </c>
      <c r="C43" s="118">
        <v>0</v>
      </c>
    </row>
    <row r="44" spans="1:3" ht="14.45" customHeight="1" x14ac:dyDescent="0.2">
      <c r="A44" s="194" t="s">
        <v>637</v>
      </c>
      <c r="B44" s="2">
        <v>6</v>
      </c>
      <c r="C44" s="101">
        <v>0.72</v>
      </c>
    </row>
    <row r="45" spans="1:3" ht="14.45" customHeight="1" x14ac:dyDescent="0.2">
      <c r="A45" s="193" t="s">
        <v>638</v>
      </c>
      <c r="B45" s="14">
        <v>29</v>
      </c>
      <c r="C45" s="118">
        <v>3.49</v>
      </c>
    </row>
    <row r="46" spans="1:3" ht="14.45" customHeight="1" x14ac:dyDescent="0.2">
      <c r="A46" s="194" t="s">
        <v>639</v>
      </c>
      <c r="B46" s="2">
        <v>0</v>
      </c>
      <c r="C46" s="101">
        <v>0</v>
      </c>
    </row>
    <row r="47" spans="1:3" ht="14.45" customHeight="1" x14ac:dyDescent="0.2">
      <c r="A47" s="193" t="s">
        <v>640</v>
      </c>
      <c r="B47" s="14">
        <v>1</v>
      </c>
      <c r="C47" s="118">
        <v>0.12</v>
      </c>
    </row>
    <row r="48" spans="1:3" ht="14.45" customHeight="1" x14ac:dyDescent="0.2">
      <c r="A48" s="194" t="s">
        <v>641</v>
      </c>
      <c r="B48" s="2">
        <v>0</v>
      </c>
      <c r="C48" s="101">
        <v>0</v>
      </c>
    </row>
    <row r="49" spans="1:3" ht="14.45" customHeight="1" x14ac:dyDescent="0.2">
      <c r="A49" s="193" t="s">
        <v>642</v>
      </c>
      <c r="B49" s="14">
        <v>0</v>
      </c>
      <c r="C49" s="118">
        <v>0</v>
      </c>
    </row>
    <row r="50" spans="1:3" ht="14.45" customHeight="1" x14ac:dyDescent="0.2">
      <c r="A50" s="194" t="s">
        <v>643</v>
      </c>
      <c r="B50" s="2">
        <v>392</v>
      </c>
      <c r="C50" s="101">
        <v>47.15</v>
      </c>
    </row>
    <row r="51" spans="1:3" ht="14.45" customHeight="1" x14ac:dyDescent="0.2">
      <c r="A51" s="193" t="s">
        <v>644</v>
      </c>
      <c r="B51" s="14">
        <v>0</v>
      </c>
      <c r="C51" s="118">
        <v>0</v>
      </c>
    </row>
    <row r="52" spans="1:3" ht="14.45" customHeight="1" x14ac:dyDescent="0.2">
      <c r="A52" s="194" t="s">
        <v>645</v>
      </c>
      <c r="B52" s="2">
        <v>202</v>
      </c>
      <c r="C52" s="101">
        <v>24.3</v>
      </c>
    </row>
    <row r="53" spans="1:3" ht="14.45" customHeight="1" x14ac:dyDescent="0.2">
      <c r="A53" s="193" t="s">
        <v>646</v>
      </c>
      <c r="B53" s="14">
        <v>0</v>
      </c>
      <c r="C53" s="118">
        <v>0</v>
      </c>
    </row>
    <row r="54" spans="1:3" ht="14.45" customHeight="1" x14ac:dyDescent="0.2">
      <c r="A54" s="194" t="s">
        <v>647</v>
      </c>
      <c r="B54" s="2">
        <v>46</v>
      </c>
      <c r="C54" s="101">
        <v>5.53</v>
      </c>
    </row>
    <row r="55" spans="1:3" ht="14.45" customHeight="1" x14ac:dyDescent="0.2">
      <c r="A55" s="193" t="s">
        <v>648</v>
      </c>
      <c r="B55" s="14">
        <v>0</v>
      </c>
      <c r="C55" s="118">
        <v>0</v>
      </c>
    </row>
    <row r="56" spans="1:3" ht="14.45" customHeight="1" x14ac:dyDescent="0.2">
      <c r="A56" s="194" t="s">
        <v>649</v>
      </c>
      <c r="B56" s="2">
        <v>0</v>
      </c>
      <c r="C56" s="101">
        <v>0</v>
      </c>
    </row>
    <row r="57" spans="1:3" ht="14.45" customHeight="1" x14ac:dyDescent="0.2">
      <c r="A57" s="193" t="s">
        <v>650</v>
      </c>
      <c r="B57" s="14">
        <v>0</v>
      </c>
      <c r="C57" s="118">
        <v>0</v>
      </c>
    </row>
    <row r="58" spans="1:3" ht="14.45" customHeight="1" x14ac:dyDescent="0.2">
      <c r="A58" s="194" t="s">
        <v>651</v>
      </c>
      <c r="B58" s="2">
        <v>0</v>
      </c>
      <c r="C58" s="101">
        <v>0</v>
      </c>
    </row>
    <row r="59" spans="1:3" ht="14.45" customHeight="1" x14ac:dyDescent="0.2">
      <c r="A59" s="193" t="s">
        <v>652</v>
      </c>
      <c r="B59" s="14">
        <v>2</v>
      </c>
      <c r="C59" s="118">
        <v>0.24</v>
      </c>
    </row>
    <row r="60" spans="1:3" ht="14.45" customHeight="1" x14ac:dyDescent="0.2">
      <c r="A60" s="194" t="s">
        <v>653</v>
      </c>
      <c r="B60" s="2">
        <v>0</v>
      </c>
      <c r="C60" s="101">
        <v>0</v>
      </c>
    </row>
    <row r="61" spans="1:3" ht="14.45" customHeight="1" x14ac:dyDescent="0.2">
      <c r="A61" s="193" t="s">
        <v>1040</v>
      </c>
      <c r="B61" s="14">
        <v>86</v>
      </c>
      <c r="C61" s="118">
        <v>10.34</v>
      </c>
    </row>
    <row r="62" spans="1:3" ht="14.45" customHeight="1" x14ac:dyDescent="0.2">
      <c r="A62" s="194" t="s">
        <v>1042</v>
      </c>
      <c r="B62" s="2">
        <v>0</v>
      </c>
      <c r="C62" s="101">
        <v>0</v>
      </c>
    </row>
    <row r="63" spans="1:3" ht="14.45" customHeight="1" x14ac:dyDescent="0.2">
      <c r="A63" s="193" t="s">
        <v>1041</v>
      </c>
      <c r="B63" s="14">
        <v>16</v>
      </c>
      <c r="C63" s="118">
        <v>1.92</v>
      </c>
    </row>
    <row r="64" spans="1:3" ht="14.45" customHeight="1" x14ac:dyDescent="0.2">
      <c r="A64" s="194" t="s">
        <v>654</v>
      </c>
      <c r="B64" s="2">
        <v>0</v>
      </c>
      <c r="C64" s="101">
        <v>0</v>
      </c>
    </row>
    <row r="65" spans="1:7" ht="14.45" customHeight="1" x14ac:dyDescent="0.2">
      <c r="A65" s="193" t="s">
        <v>495</v>
      </c>
      <c r="B65" s="14">
        <v>127</v>
      </c>
      <c r="C65" s="118">
        <v>15.28</v>
      </c>
    </row>
    <row r="66" spans="1:7" ht="14.45" customHeight="1" x14ac:dyDescent="0.2">
      <c r="A66" s="194" t="s">
        <v>655</v>
      </c>
      <c r="B66" s="2">
        <v>174</v>
      </c>
      <c r="C66" s="101">
        <v>20.93</v>
      </c>
    </row>
    <row r="67" spans="1:7" ht="14.45" customHeight="1" x14ac:dyDescent="0.2">
      <c r="A67" s="193" t="s">
        <v>656</v>
      </c>
      <c r="B67" s="14">
        <v>33</v>
      </c>
      <c r="C67" s="118">
        <v>3.97</v>
      </c>
    </row>
    <row r="68" spans="1:7" ht="15" customHeight="1" x14ac:dyDescent="0.2">
      <c r="A68" s="84" t="s">
        <v>657</v>
      </c>
      <c r="B68" s="124"/>
      <c r="C68" s="124"/>
    </row>
    <row r="69" spans="1:7" ht="15" customHeight="1" x14ac:dyDescent="0.2">
      <c r="E69" s="124"/>
      <c r="F69" s="124"/>
      <c r="G69" s="124"/>
    </row>
    <row r="70" spans="1:7" ht="15" customHeight="1" x14ac:dyDescent="0.2"/>
    <row r="71" spans="1:7" ht="15" customHeight="1" x14ac:dyDescent="0.2"/>
    <row r="72" spans="1:7" ht="15" customHeight="1" x14ac:dyDescent="0.2"/>
    <row r="73" spans="1:7" ht="15" customHeight="1" x14ac:dyDescent="0.2"/>
    <row r="74" spans="1:7" ht="15" customHeight="1" x14ac:dyDescent="0.2"/>
    <row r="75" spans="1:7" ht="15" customHeight="1" x14ac:dyDescent="0.2"/>
    <row r="76" spans="1:7" ht="15" customHeight="1" x14ac:dyDescent="0.2"/>
    <row r="77" spans="1:7" ht="15" customHeight="1" x14ac:dyDescent="0.2"/>
    <row r="78" spans="1:7" ht="15" customHeight="1" x14ac:dyDescent="0.2"/>
    <row r="79" spans="1:7" ht="15" customHeight="1" x14ac:dyDescent="0.2"/>
    <row r="80" spans="1:7" ht="15" customHeight="1" x14ac:dyDescent="0.2"/>
    <row r="131" spans="2:2" x14ac:dyDescent="0.2">
      <c r="B131" s="4" t="s">
        <v>829</v>
      </c>
    </row>
    <row r="132" spans="2:2" x14ac:dyDescent="0.2">
      <c r="B132" s="4" t="s">
        <v>830</v>
      </c>
    </row>
  </sheetData>
  <pageMargins left="0.39370078740157477" right="0.39370078740157477" top="0.59055118110236215" bottom="0.59055118110236215" header="0" footer="0"/>
  <pageSetup paperSize="9" scale="4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1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4"/>
  </cols>
  <sheetData>
    <row r="1" spans="1:1" ht="15.75" customHeight="1" x14ac:dyDescent="0.25">
      <c r="A1" s="5" t="s">
        <v>681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2">
    <pageSetUpPr fitToPage="1"/>
  </sheetPr>
  <dimension ref="A1:J9"/>
  <sheetViews>
    <sheetView workbookViewId="0"/>
  </sheetViews>
  <sheetFormatPr baseColWidth="10" defaultColWidth="11.42578125" defaultRowHeight="12.75" x14ac:dyDescent="0.2"/>
  <cols>
    <col min="1" max="1" width="20.140625" style="4" customWidth="1"/>
    <col min="2" max="9" width="11" style="4" customWidth="1"/>
    <col min="10" max="16384" width="11.42578125" style="4"/>
  </cols>
  <sheetData>
    <row r="1" spans="1:10" ht="15.75" customHeight="1" x14ac:dyDescent="0.2">
      <c r="A1" s="18" t="s">
        <v>995</v>
      </c>
    </row>
    <row r="3" spans="1:10" ht="18.75" customHeight="1" x14ac:dyDescent="0.2">
      <c r="A3" s="10"/>
      <c r="B3" s="11" t="s">
        <v>397</v>
      </c>
      <c r="C3" s="11" t="s">
        <v>47</v>
      </c>
      <c r="D3" s="11" t="s">
        <v>169</v>
      </c>
      <c r="E3" s="11" t="s">
        <v>43</v>
      </c>
      <c r="F3" s="11" t="s">
        <v>170</v>
      </c>
      <c r="G3" s="11" t="s">
        <v>90</v>
      </c>
      <c r="H3" s="11" t="s">
        <v>105</v>
      </c>
      <c r="I3" s="11" t="s">
        <v>171</v>
      </c>
    </row>
    <row r="4" spans="1:10" ht="15" customHeight="1" x14ac:dyDescent="0.2">
      <c r="A4" s="99" t="s">
        <v>397</v>
      </c>
      <c r="B4" s="140">
        <f>SUM(B5:B6)</f>
        <v>4026</v>
      </c>
      <c r="C4" s="140">
        <f>SUM(C5:C6)</f>
        <v>3207</v>
      </c>
      <c r="D4" s="140">
        <f t="shared" ref="D4:I4" si="0">SUM(D5:D6)</f>
        <v>440</v>
      </c>
      <c r="E4" s="140">
        <f t="shared" si="0"/>
        <v>192</v>
      </c>
      <c r="F4" s="140">
        <f t="shared" si="0"/>
        <v>48</v>
      </c>
      <c r="G4" s="140">
        <f t="shared" si="0"/>
        <v>100</v>
      </c>
      <c r="H4" s="140">
        <f t="shared" si="0"/>
        <v>20</v>
      </c>
      <c r="I4" s="140">
        <f t="shared" si="0"/>
        <v>19</v>
      </c>
      <c r="J4" s="21"/>
    </row>
    <row r="5" spans="1:10" ht="15" customHeight="1" x14ac:dyDescent="0.2">
      <c r="A5" s="13" t="s">
        <v>189</v>
      </c>
      <c r="B5" s="26">
        <f>SUM(C5:I5)</f>
        <v>1783</v>
      </c>
      <c r="C5" s="26">
        <v>1386</v>
      </c>
      <c r="D5" s="26">
        <v>202</v>
      </c>
      <c r="E5" s="26">
        <v>105</v>
      </c>
      <c r="F5" s="26">
        <v>26</v>
      </c>
      <c r="G5" s="26">
        <v>45</v>
      </c>
      <c r="H5" s="26">
        <v>7</v>
      </c>
      <c r="I5" s="26">
        <v>12</v>
      </c>
    </row>
    <row r="6" spans="1:10" ht="15" customHeight="1" x14ac:dyDescent="0.2">
      <c r="A6" s="3" t="s">
        <v>263</v>
      </c>
      <c r="B6" s="25">
        <f>SUM(C6:I6)</f>
        <v>2243</v>
      </c>
      <c r="C6" s="25">
        <v>1821</v>
      </c>
      <c r="D6" s="25">
        <v>238</v>
      </c>
      <c r="E6" s="25">
        <v>87</v>
      </c>
      <c r="F6" s="25">
        <v>22</v>
      </c>
      <c r="G6" s="25">
        <v>55</v>
      </c>
      <c r="H6" s="25">
        <v>13</v>
      </c>
      <c r="I6" s="25">
        <v>7</v>
      </c>
    </row>
    <row r="7" spans="1:10" ht="15" customHeight="1" x14ac:dyDescent="0.2">
      <c r="A7" s="49" t="s">
        <v>535</v>
      </c>
      <c r="B7" s="26">
        <f>SUM(C7:I7)</f>
        <v>413799.19</v>
      </c>
      <c r="C7" s="26">
        <v>352971.01</v>
      </c>
      <c r="D7" s="26">
        <v>31287.69</v>
      </c>
      <c r="E7" s="26">
        <v>9619.26</v>
      </c>
      <c r="F7" s="26">
        <v>6688.6</v>
      </c>
      <c r="G7" s="26">
        <v>7076.81</v>
      </c>
      <c r="H7" s="26">
        <v>3830</v>
      </c>
      <c r="I7" s="26">
        <v>2325.8200000000002</v>
      </c>
    </row>
    <row r="8" spans="1:10" ht="15" customHeight="1" x14ac:dyDescent="0.2">
      <c r="A8" s="1" t="s">
        <v>536</v>
      </c>
      <c r="B8" s="25">
        <f>SUM(C8:I8)</f>
        <v>47422</v>
      </c>
      <c r="C8" s="25">
        <v>39097</v>
      </c>
      <c r="D8" s="25">
        <v>2884</v>
      </c>
      <c r="E8" s="25">
        <v>821</v>
      </c>
      <c r="F8" s="25">
        <v>1972</v>
      </c>
      <c r="G8" s="25">
        <v>1983</v>
      </c>
      <c r="H8" s="25">
        <v>275</v>
      </c>
      <c r="I8" s="25">
        <v>390</v>
      </c>
    </row>
    <row r="9" spans="1:10" x14ac:dyDescent="0.2">
      <c r="A9" s="22" t="s">
        <v>996</v>
      </c>
    </row>
  </sheetData>
  <phoneticPr fontId="0" type="noConversion"/>
  <pageMargins left="0.39370078740157477" right="0.39370078740157477" top="0.59055118110236215" bottom="0.59055118110236215" header="0" footer="0"/>
  <pageSetup paperSize="9" scale="87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C4:I4" formulaRange="1"/>
  </ignoredError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3">
    <pageSetUpPr fitToPage="1"/>
  </sheetPr>
  <dimension ref="A1"/>
  <sheetViews>
    <sheetView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customWidth="1"/>
  </cols>
  <sheetData/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5">
    <pageSetUpPr fitToPage="1"/>
  </sheetPr>
  <dimension ref="A1:E8"/>
  <sheetViews>
    <sheetView workbookViewId="0"/>
  </sheetViews>
  <sheetFormatPr baseColWidth="10" defaultColWidth="11.42578125" defaultRowHeight="12.75" x14ac:dyDescent="0.2"/>
  <cols>
    <col min="1" max="1" width="11.140625" style="4" customWidth="1"/>
    <col min="2" max="5" width="9.7109375" style="4" customWidth="1"/>
    <col min="6" max="16384" width="11.42578125" style="4"/>
  </cols>
  <sheetData>
    <row r="1" spans="1:5" ht="15.75" customHeight="1" x14ac:dyDescent="0.2">
      <c r="A1" s="18" t="s">
        <v>997</v>
      </c>
    </row>
    <row r="3" spans="1:5" ht="18.75" customHeight="1" x14ac:dyDescent="0.2">
      <c r="A3" s="10"/>
      <c r="B3" s="11" t="s">
        <v>397</v>
      </c>
      <c r="C3" s="11" t="s">
        <v>349</v>
      </c>
      <c r="D3" s="11" t="s">
        <v>350</v>
      </c>
      <c r="E3" s="11" t="s">
        <v>351</v>
      </c>
    </row>
    <row r="4" spans="1:5" ht="15" customHeight="1" x14ac:dyDescent="0.2">
      <c r="A4" s="139" t="s">
        <v>397</v>
      </c>
      <c r="B4" s="140">
        <f>SUM(B5:B6)</f>
        <v>4026</v>
      </c>
      <c r="C4" s="140">
        <f>SUM(C5:C6)</f>
        <v>8</v>
      </c>
      <c r="D4" s="140">
        <f>SUM(D5:D6)</f>
        <v>7</v>
      </c>
      <c r="E4" s="140">
        <f>SUM(E5:E6)</f>
        <v>4011</v>
      </c>
    </row>
    <row r="5" spans="1:5" ht="15" customHeight="1" x14ac:dyDescent="0.2">
      <c r="A5" s="13" t="s">
        <v>189</v>
      </c>
      <c r="B5" s="14">
        <f>SUM(C5:E5)</f>
        <v>1783</v>
      </c>
      <c r="C5" s="26">
        <v>4</v>
      </c>
      <c r="D5" s="26">
        <v>3</v>
      </c>
      <c r="E5" s="26">
        <v>1776</v>
      </c>
    </row>
    <row r="6" spans="1:5" s="86" customFormat="1" ht="15" customHeight="1" x14ac:dyDescent="0.2">
      <c r="A6" s="3" t="s">
        <v>263</v>
      </c>
      <c r="B6" s="2">
        <f>SUM(C6:E6)</f>
        <v>2243</v>
      </c>
      <c r="C6" s="25">
        <v>4</v>
      </c>
      <c r="D6" s="25">
        <v>4</v>
      </c>
      <c r="E6" s="25">
        <v>2235</v>
      </c>
    </row>
    <row r="7" spans="1:5" x14ac:dyDescent="0.2">
      <c r="A7" s="22" t="s">
        <v>934</v>
      </c>
      <c r="B7" s="22"/>
      <c r="C7" s="22"/>
      <c r="D7" s="22"/>
      <c r="E7" s="22"/>
    </row>
    <row r="8" spans="1:5" x14ac:dyDescent="0.2">
      <c r="A8" s="22" t="s">
        <v>996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6">
    <pageSetUpPr fitToPage="1"/>
  </sheetPr>
  <dimension ref="A1:E8"/>
  <sheetViews>
    <sheetView workbookViewId="0"/>
  </sheetViews>
  <sheetFormatPr baseColWidth="10" defaultColWidth="11.42578125" defaultRowHeight="12.75" x14ac:dyDescent="0.2"/>
  <cols>
    <col min="1" max="1" width="9.5703125" style="4" customWidth="1"/>
    <col min="2" max="2" width="11.42578125" style="4"/>
    <col min="3" max="3" width="10.85546875" style="4" customWidth="1"/>
    <col min="4" max="16384" width="11.42578125" style="4"/>
  </cols>
  <sheetData>
    <row r="1" spans="1:5" ht="15.75" customHeight="1" x14ac:dyDescent="0.2">
      <c r="A1" s="18" t="s">
        <v>998</v>
      </c>
    </row>
    <row r="3" spans="1:5" ht="18.75" customHeight="1" x14ac:dyDescent="0.2">
      <c r="A3" s="48"/>
      <c r="B3" s="11" t="s">
        <v>397</v>
      </c>
      <c r="C3" s="11" t="s">
        <v>349</v>
      </c>
      <c r="D3" s="11" t="s">
        <v>350</v>
      </c>
      <c r="E3" s="11" t="s">
        <v>351</v>
      </c>
    </row>
    <row r="4" spans="1:5" s="86" customFormat="1" ht="15" customHeight="1" x14ac:dyDescent="0.2">
      <c r="A4" s="139" t="s">
        <v>397</v>
      </c>
      <c r="B4" s="140">
        <f>SUM(C4:E4)</f>
        <v>5207</v>
      </c>
      <c r="C4" s="140">
        <f>SUM(C5:C6)</f>
        <v>26</v>
      </c>
      <c r="D4" s="140">
        <f>SUM(D5:D6)</f>
        <v>17</v>
      </c>
      <c r="E4" s="140">
        <f>SUM(E5:E6)</f>
        <v>5164</v>
      </c>
    </row>
    <row r="5" spans="1:5" s="86" customFormat="1" ht="15" customHeight="1" x14ac:dyDescent="0.2">
      <c r="A5" s="13" t="s">
        <v>189</v>
      </c>
      <c r="B5" s="14">
        <f>SUM(C5:E5)</f>
        <v>2711</v>
      </c>
      <c r="C5" s="59">
        <v>9</v>
      </c>
      <c r="D5" s="14">
        <v>8</v>
      </c>
      <c r="E5" s="26">
        <v>2694</v>
      </c>
    </row>
    <row r="6" spans="1:5" s="86" customFormat="1" ht="15" customHeight="1" x14ac:dyDescent="0.2">
      <c r="A6" s="3" t="s">
        <v>263</v>
      </c>
      <c r="B6" s="25">
        <f>SUM(C6:E6)</f>
        <v>2496</v>
      </c>
      <c r="C6" s="76">
        <v>17</v>
      </c>
      <c r="D6" s="25">
        <v>9</v>
      </c>
      <c r="E6" s="25">
        <v>2470</v>
      </c>
    </row>
    <row r="7" spans="1:5" x14ac:dyDescent="0.2">
      <c r="A7" s="22" t="s">
        <v>1010</v>
      </c>
    </row>
    <row r="8" spans="1:5" x14ac:dyDescent="0.2">
      <c r="A8" s="22" t="s">
        <v>996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7">
    <pageSetUpPr fitToPage="1"/>
  </sheetPr>
  <dimension ref="A1"/>
  <sheetViews>
    <sheetView workbookViewId="0"/>
  </sheetViews>
  <sheetFormatPr baseColWidth="10" defaultRowHeight="12.75" x14ac:dyDescent="0.2"/>
  <cols>
    <col min="1" max="1" width="5.5703125" customWidth="1"/>
    <col min="2" max="2" width="75.85546875" customWidth="1"/>
    <col min="3" max="3" width="5.5703125" customWidth="1"/>
  </cols>
  <sheetData/>
  <phoneticPr fontId="3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9">
    <pageSetUpPr fitToPage="1"/>
  </sheetPr>
  <dimension ref="A1:N7"/>
  <sheetViews>
    <sheetView workbookViewId="0"/>
  </sheetViews>
  <sheetFormatPr baseColWidth="10" defaultColWidth="11.42578125" defaultRowHeight="12.75" x14ac:dyDescent="0.2"/>
  <cols>
    <col min="1" max="1" width="11.85546875" style="4" customWidth="1"/>
    <col min="2" max="2" width="10.7109375" style="4" customWidth="1"/>
    <col min="3" max="14" width="9.42578125" style="4" customWidth="1"/>
    <col min="15" max="16384" width="11.42578125" style="4"/>
  </cols>
  <sheetData>
    <row r="1" spans="1:14" ht="15.75" customHeight="1" x14ac:dyDescent="0.2">
      <c r="A1" s="18" t="s">
        <v>999</v>
      </c>
    </row>
    <row r="3" spans="1:14" ht="18.75" customHeight="1" x14ac:dyDescent="0.2">
      <c r="A3" s="11"/>
      <c r="B3" s="58" t="s">
        <v>397</v>
      </c>
      <c r="C3" s="11" t="s">
        <v>352</v>
      </c>
      <c r="D3" s="11" t="s">
        <v>353</v>
      </c>
      <c r="E3" s="11" t="s">
        <v>354</v>
      </c>
      <c r="F3" s="11" t="s">
        <v>145</v>
      </c>
      <c r="G3" s="11" t="s">
        <v>355</v>
      </c>
      <c r="H3" s="11" t="s">
        <v>356</v>
      </c>
      <c r="I3" s="11" t="s">
        <v>357</v>
      </c>
      <c r="J3" s="11" t="s">
        <v>358</v>
      </c>
      <c r="K3" s="11" t="s">
        <v>359</v>
      </c>
      <c r="L3" s="11" t="s">
        <v>146</v>
      </c>
      <c r="M3" s="11" t="s">
        <v>360</v>
      </c>
      <c r="N3" s="11" t="s">
        <v>361</v>
      </c>
    </row>
    <row r="4" spans="1:14" ht="15" customHeight="1" x14ac:dyDescent="0.2">
      <c r="A4" s="73" t="s">
        <v>362</v>
      </c>
      <c r="B4" s="2">
        <f>SUM(C4:N4)</f>
        <v>4026</v>
      </c>
      <c r="C4" s="4">
        <v>554</v>
      </c>
      <c r="D4" s="4">
        <v>438</v>
      </c>
      <c r="E4" s="4">
        <v>326</v>
      </c>
      <c r="F4" s="4">
        <v>275</v>
      </c>
      <c r="G4" s="4">
        <v>307</v>
      </c>
      <c r="H4" s="4">
        <v>285</v>
      </c>
      <c r="I4" s="4">
        <v>314</v>
      </c>
      <c r="J4" s="4">
        <v>314</v>
      </c>
      <c r="K4" s="4">
        <v>257</v>
      </c>
      <c r="L4" s="4">
        <v>281</v>
      </c>
      <c r="M4" s="4">
        <v>288</v>
      </c>
      <c r="N4" s="4">
        <v>387</v>
      </c>
    </row>
    <row r="5" spans="1:14" ht="15" customHeight="1" x14ac:dyDescent="0.2">
      <c r="A5" s="74" t="s">
        <v>363</v>
      </c>
      <c r="B5" s="14">
        <f>SUM(C5:N5)</f>
        <v>5207</v>
      </c>
      <c r="C5" s="26">
        <v>591</v>
      </c>
      <c r="D5" s="26">
        <v>485</v>
      </c>
      <c r="E5" s="26">
        <v>434</v>
      </c>
      <c r="F5" s="14">
        <v>380</v>
      </c>
      <c r="G5" s="14">
        <v>372</v>
      </c>
      <c r="H5" s="14">
        <v>378</v>
      </c>
      <c r="I5" s="14">
        <v>430</v>
      </c>
      <c r="J5" s="26">
        <v>432</v>
      </c>
      <c r="K5" s="26">
        <v>389</v>
      </c>
      <c r="L5" s="26">
        <v>387</v>
      </c>
      <c r="M5" s="26">
        <v>430</v>
      </c>
      <c r="N5" s="26">
        <v>499</v>
      </c>
    </row>
    <row r="6" spans="1:14" x14ac:dyDescent="0.2">
      <c r="A6" s="22" t="s">
        <v>1010</v>
      </c>
    </row>
    <row r="7" spans="1:14" x14ac:dyDescent="0.2">
      <c r="A7" s="22" t="s">
        <v>996</v>
      </c>
    </row>
  </sheetData>
  <phoneticPr fontId="0" type="noConversion"/>
  <pageMargins left="0.39370078740157477" right="0.39370078740157477" top="0.59055118110236215" bottom="0.59055118110236215" header="0" footer="0"/>
  <pageSetup paperSize="9" scale="7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C12"/>
  <sheetViews>
    <sheetView zoomScaleNormal="100" workbookViewId="0"/>
  </sheetViews>
  <sheetFormatPr baseColWidth="10" defaultColWidth="11.42578125" defaultRowHeight="12.75" x14ac:dyDescent="0.2"/>
  <cols>
    <col min="1" max="1" width="36.28515625" style="4" customWidth="1"/>
    <col min="2" max="3" width="14.85546875" style="4" customWidth="1"/>
    <col min="4" max="16384" width="11.42578125" style="4"/>
  </cols>
  <sheetData>
    <row r="1" spans="1:3" ht="15.75" customHeight="1" x14ac:dyDescent="0.25">
      <c r="A1" s="18" t="s">
        <v>1161</v>
      </c>
      <c r="B1" s="19"/>
      <c r="C1" s="19"/>
    </row>
    <row r="3" spans="1:3" ht="28.15" customHeight="1" x14ac:dyDescent="0.2">
      <c r="A3" s="24"/>
      <c r="B3" s="12" t="s">
        <v>399</v>
      </c>
      <c r="C3" s="12" t="s">
        <v>400</v>
      </c>
    </row>
    <row r="4" spans="1:3" ht="15" customHeight="1" x14ac:dyDescent="0.2">
      <c r="A4" s="1" t="s">
        <v>945</v>
      </c>
      <c r="B4" s="25">
        <v>756</v>
      </c>
      <c r="C4" s="25">
        <v>1543</v>
      </c>
    </row>
    <row r="5" spans="1:3" ht="15" customHeight="1" x14ac:dyDescent="0.2">
      <c r="A5" s="74" t="s">
        <v>219</v>
      </c>
      <c r="B5" s="92">
        <v>770</v>
      </c>
      <c r="C5" s="92">
        <v>1589</v>
      </c>
    </row>
    <row r="6" spans="1:3" ht="15" customHeight="1" x14ac:dyDescent="0.2">
      <c r="A6" s="73" t="s">
        <v>946</v>
      </c>
      <c r="B6" s="73">
        <v>14</v>
      </c>
      <c r="C6" s="73">
        <v>46</v>
      </c>
    </row>
    <row r="7" spans="1:3" ht="15" customHeight="1" x14ac:dyDescent="0.2">
      <c r="A7" s="74" t="s">
        <v>947</v>
      </c>
      <c r="B7" s="74">
        <v>159</v>
      </c>
      <c r="C7" s="74">
        <v>167</v>
      </c>
    </row>
    <row r="8" spans="1:3" ht="15" customHeight="1" x14ac:dyDescent="0.2">
      <c r="A8" s="73" t="s">
        <v>220</v>
      </c>
      <c r="B8" s="73"/>
      <c r="C8" s="73"/>
    </row>
    <row r="9" spans="1:3" ht="15" customHeight="1" x14ac:dyDescent="0.2">
      <c r="A9" s="13" t="s">
        <v>948</v>
      </c>
      <c r="B9" s="74">
        <v>5</v>
      </c>
      <c r="C9" s="74">
        <v>14</v>
      </c>
    </row>
    <row r="10" spans="1:3" ht="15" customHeight="1" x14ac:dyDescent="0.2">
      <c r="A10" s="3" t="s">
        <v>949</v>
      </c>
      <c r="B10" s="8" t="s">
        <v>94</v>
      </c>
      <c r="C10" s="8" t="s">
        <v>94</v>
      </c>
    </row>
    <row r="11" spans="1:3" x14ac:dyDescent="0.2">
      <c r="A11" s="22" t="s">
        <v>1008</v>
      </c>
      <c r="B11" s="22"/>
      <c r="C11" s="22"/>
    </row>
    <row r="12" spans="1:3" x14ac:dyDescent="0.2">
      <c r="A12" s="22" t="s">
        <v>1009</v>
      </c>
    </row>
  </sheetData>
  <phoneticPr fontId="0" type="noConversion"/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0">
    <pageSetUpPr fitToPage="1"/>
  </sheetPr>
  <dimension ref="A1"/>
  <sheetViews>
    <sheetView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customWidth="1"/>
  </cols>
  <sheetData/>
  <phoneticPr fontId="3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0"/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5" t="s">
        <v>1000</v>
      </c>
    </row>
  </sheetData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2"/>
  <dimension ref="A1:G12"/>
  <sheetViews>
    <sheetView workbookViewId="0"/>
  </sheetViews>
  <sheetFormatPr baseColWidth="10" defaultRowHeight="12.75" x14ac:dyDescent="0.2"/>
  <cols>
    <col min="1" max="1" width="24.5703125" customWidth="1"/>
  </cols>
  <sheetData>
    <row r="1" spans="1:7" ht="15.75" customHeight="1" x14ac:dyDescent="0.2">
      <c r="A1" s="18" t="s">
        <v>1013</v>
      </c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ht="17.45" customHeight="1" x14ac:dyDescent="0.2">
      <c r="A3" s="10"/>
      <c r="B3" s="270" t="s">
        <v>1014</v>
      </c>
      <c r="C3" s="270"/>
      <c r="D3" s="270"/>
      <c r="E3" s="270" t="s">
        <v>1015</v>
      </c>
      <c r="F3" s="270"/>
      <c r="G3" s="270"/>
    </row>
    <row r="4" spans="1:7" ht="25.5" x14ac:dyDescent="0.2">
      <c r="A4" s="10"/>
      <c r="B4" s="12" t="s">
        <v>147</v>
      </c>
      <c r="C4" s="12" t="s">
        <v>378</v>
      </c>
      <c r="D4" s="12" t="s">
        <v>1001</v>
      </c>
      <c r="E4" s="12" t="s">
        <v>147</v>
      </c>
      <c r="F4" s="12" t="s">
        <v>378</v>
      </c>
      <c r="G4" s="12" t="s">
        <v>1001</v>
      </c>
    </row>
    <row r="5" spans="1:7" ht="14.45" customHeight="1" x14ac:dyDescent="0.2">
      <c r="A5" s="6" t="s">
        <v>1002</v>
      </c>
      <c r="B5" s="140"/>
      <c r="C5" s="140"/>
      <c r="D5" s="140"/>
      <c r="E5" s="140"/>
      <c r="F5" s="140"/>
      <c r="G5" s="140"/>
    </row>
    <row r="6" spans="1:7" ht="14.45" customHeight="1" x14ac:dyDescent="0.2">
      <c r="A6" s="13" t="s">
        <v>601</v>
      </c>
      <c r="B6" s="26">
        <v>27771</v>
      </c>
      <c r="C6" s="26">
        <v>139660</v>
      </c>
      <c r="D6" s="26">
        <v>1879413</v>
      </c>
      <c r="E6" s="26">
        <v>113175</v>
      </c>
      <c r="F6" s="26">
        <v>620100</v>
      </c>
      <c r="G6" s="26">
        <v>6133057</v>
      </c>
    </row>
    <row r="7" spans="1:7" ht="14.45" customHeight="1" x14ac:dyDescent="0.2">
      <c r="A7" s="3" t="s">
        <v>688</v>
      </c>
      <c r="B7" s="191">
        <v>3467.6364544475487</v>
      </c>
      <c r="C7" s="191">
        <v>2791.9966494440896</v>
      </c>
      <c r="D7" s="191">
        <v>3987.3119747926571</v>
      </c>
      <c r="E7" s="191">
        <v>14143.692669149441</v>
      </c>
      <c r="F7" s="191">
        <v>12329.647164509226</v>
      </c>
      <c r="G7" s="191">
        <v>12957.359591422522</v>
      </c>
    </row>
    <row r="8" spans="1:7" ht="14.45" customHeight="1" x14ac:dyDescent="0.2">
      <c r="A8" s="49" t="s">
        <v>1003</v>
      </c>
      <c r="B8" s="26"/>
      <c r="C8" s="26"/>
      <c r="D8" s="26"/>
      <c r="E8" s="26"/>
      <c r="F8" s="26"/>
      <c r="G8" s="26"/>
    </row>
    <row r="9" spans="1:7" ht="14.45" customHeight="1" x14ac:dyDescent="0.2">
      <c r="A9" s="3" t="s">
        <v>1004</v>
      </c>
      <c r="B9" s="25">
        <v>525</v>
      </c>
      <c r="C9" s="25">
        <v>2801</v>
      </c>
      <c r="D9" s="25">
        <v>50122</v>
      </c>
      <c r="E9" s="25">
        <v>1220</v>
      </c>
      <c r="F9" s="25">
        <v>8086</v>
      </c>
      <c r="G9" s="25">
        <v>89331</v>
      </c>
    </row>
    <row r="10" spans="1:7" ht="14.45" customHeight="1" x14ac:dyDescent="0.2">
      <c r="A10" s="13" t="s">
        <v>688</v>
      </c>
      <c r="B10" s="201">
        <v>65.554324244174254</v>
      </c>
      <c r="C10" s="201">
        <v>55.995865781848025</v>
      </c>
      <c r="D10" s="201">
        <v>106.33748452338978</v>
      </c>
      <c r="E10" s="201">
        <v>152.46569521857583</v>
      </c>
      <c r="F10" s="201">
        <v>160.77653115984779</v>
      </c>
      <c r="G10" s="201">
        <v>188.73033295815861</v>
      </c>
    </row>
    <row r="11" spans="1:7" x14ac:dyDescent="0.2">
      <c r="A11" s="16" t="s">
        <v>1005</v>
      </c>
      <c r="B11" s="4"/>
      <c r="C11" s="4"/>
      <c r="D11" s="4"/>
      <c r="E11" s="4"/>
      <c r="F11" s="4"/>
      <c r="G11" s="4"/>
    </row>
    <row r="12" spans="1:7" x14ac:dyDescent="0.2">
      <c r="A12" s="22" t="s">
        <v>1006</v>
      </c>
      <c r="B12" s="4"/>
      <c r="C12" s="4"/>
      <c r="D12" s="4"/>
      <c r="E12" s="4"/>
      <c r="F12" s="21"/>
      <c r="G12" s="21"/>
    </row>
  </sheetData>
  <mergeCells count="2">
    <mergeCell ref="B3:D3"/>
    <mergeCell ref="E3:G3"/>
  </mergeCells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5"/>
  <dimension ref="A8"/>
  <sheetViews>
    <sheetView workbookViewId="0"/>
  </sheetViews>
  <sheetFormatPr baseColWidth="10" defaultRowHeight="12.75" x14ac:dyDescent="0.2"/>
  <sheetData>
    <row r="8" spans="1:1" x14ac:dyDescent="0.2">
      <c r="A8" s="4"/>
    </row>
  </sheetData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  <drawing r:id="rId2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7"/>
  <dimension ref="A1"/>
  <sheetViews>
    <sheetView workbookViewId="0"/>
  </sheetViews>
  <sheetFormatPr baseColWidth="10" defaultRowHeight="12.75" x14ac:dyDescent="0.2"/>
  <sheetData/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C18"/>
  <sheetViews>
    <sheetView workbookViewId="0"/>
  </sheetViews>
  <sheetFormatPr baseColWidth="10" defaultColWidth="11.42578125" defaultRowHeight="12.75" x14ac:dyDescent="0.2"/>
  <cols>
    <col min="1" max="1" width="41.85546875" style="4" customWidth="1"/>
    <col min="2" max="16384" width="11.42578125" style="4"/>
  </cols>
  <sheetData>
    <row r="1" spans="1:3" ht="15.75" customHeight="1" x14ac:dyDescent="0.2">
      <c r="A1" s="18" t="s">
        <v>1160</v>
      </c>
    </row>
    <row r="3" spans="1:3" ht="18.75" customHeight="1" x14ac:dyDescent="0.2">
      <c r="A3" s="24"/>
      <c r="B3" s="11" t="s">
        <v>216</v>
      </c>
    </row>
    <row r="4" spans="1:3" ht="15" customHeight="1" x14ac:dyDescent="0.2">
      <c r="A4" s="1" t="s">
        <v>222</v>
      </c>
      <c r="B4" s="25">
        <v>4322</v>
      </c>
      <c r="C4" s="21"/>
    </row>
    <row r="5" spans="1:3" ht="15" customHeight="1" x14ac:dyDescent="0.2">
      <c r="A5" s="13" t="s">
        <v>217</v>
      </c>
      <c r="B5" s="26">
        <v>758</v>
      </c>
    </row>
    <row r="6" spans="1:3" ht="15" customHeight="1" x14ac:dyDescent="0.2">
      <c r="A6" s="3" t="s">
        <v>950</v>
      </c>
      <c r="B6" s="25">
        <v>2977</v>
      </c>
    </row>
    <row r="7" spans="1:3" ht="15" customHeight="1" x14ac:dyDescent="0.2">
      <c r="A7" s="13" t="s">
        <v>951</v>
      </c>
      <c r="B7" s="14">
        <v>557</v>
      </c>
    </row>
    <row r="8" spans="1:3" ht="15" customHeight="1" x14ac:dyDescent="0.2">
      <c r="A8" s="3" t="s">
        <v>952</v>
      </c>
      <c r="B8" s="25">
        <v>30</v>
      </c>
    </row>
    <row r="9" spans="1:3" ht="15" customHeight="1" x14ac:dyDescent="0.2">
      <c r="A9" s="74" t="s">
        <v>953</v>
      </c>
      <c r="B9" s="14">
        <v>143</v>
      </c>
    </row>
    <row r="10" spans="1:3" ht="15" customHeight="1" x14ac:dyDescent="0.2">
      <c r="A10" s="73" t="s">
        <v>954</v>
      </c>
      <c r="B10" s="25">
        <v>79</v>
      </c>
    </row>
    <row r="11" spans="1:3" ht="15" customHeight="1" x14ac:dyDescent="0.2">
      <c r="A11" s="74" t="s">
        <v>212</v>
      </c>
      <c r="B11" s="14">
        <v>3</v>
      </c>
    </row>
    <row r="12" spans="1:3" ht="15" customHeight="1" x14ac:dyDescent="0.2">
      <c r="A12" s="73" t="s">
        <v>220</v>
      </c>
      <c r="B12" s="25"/>
    </row>
    <row r="13" spans="1:3" ht="15" customHeight="1" x14ac:dyDescent="0.2">
      <c r="A13" s="13" t="s">
        <v>223</v>
      </c>
      <c r="B13" s="14"/>
    </row>
    <row r="14" spans="1:3" ht="15" customHeight="1" x14ac:dyDescent="0.2">
      <c r="A14" s="66" t="s">
        <v>224</v>
      </c>
      <c r="B14" s="25">
        <v>61</v>
      </c>
    </row>
    <row r="15" spans="1:3" ht="15" customHeight="1" x14ac:dyDescent="0.2">
      <c r="A15" s="67" t="s">
        <v>221</v>
      </c>
      <c r="B15" s="26">
        <v>298</v>
      </c>
    </row>
    <row r="16" spans="1:3" ht="15" customHeight="1" x14ac:dyDescent="0.2">
      <c r="A16" s="66" t="s">
        <v>225</v>
      </c>
      <c r="B16" s="25">
        <v>194</v>
      </c>
    </row>
    <row r="17" spans="1:1" x14ac:dyDescent="0.2">
      <c r="A17" s="22" t="s">
        <v>1007</v>
      </c>
    </row>
    <row r="18" spans="1:1" x14ac:dyDescent="0.2">
      <c r="A18" s="22" t="s">
        <v>1009</v>
      </c>
    </row>
  </sheetData>
  <phoneticPr fontId="0" type="noConversion"/>
  <pageMargins left="0.39370078740157477" right="0.39370078740157477" top="0.59055118110236215" bottom="0.59055118110236215" header="0" footer="0"/>
  <pageSetup paperSize="9" scale="85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84</vt:i4>
      </vt:variant>
    </vt:vector>
  </HeadingPairs>
  <TitlesOfParts>
    <vt:vector size="84" baseType="lpstr">
      <vt:lpstr>1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2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2.11 graf1</vt:lpstr>
      <vt:lpstr>2.12</vt:lpstr>
      <vt:lpstr>2.13</vt:lpstr>
      <vt:lpstr>2.14</vt:lpstr>
      <vt:lpstr>2.14 graf1</vt:lpstr>
      <vt:lpstr>2.15</vt:lpstr>
      <vt:lpstr>2.16</vt:lpstr>
      <vt:lpstr>2.17</vt:lpstr>
      <vt:lpstr>2.18</vt:lpstr>
      <vt:lpstr>2.19</vt:lpstr>
      <vt:lpstr>2.20</vt:lpstr>
      <vt:lpstr>2.21</vt:lpstr>
      <vt:lpstr>2.22</vt:lpstr>
      <vt:lpstr>2.23</vt:lpstr>
      <vt:lpstr>2.24</vt:lpstr>
      <vt:lpstr>2.25</vt:lpstr>
      <vt:lpstr>2.26</vt:lpstr>
      <vt:lpstr>2.27</vt:lpstr>
      <vt:lpstr>2.28</vt:lpstr>
      <vt:lpstr>2.29</vt:lpstr>
      <vt:lpstr>2.30</vt:lpstr>
      <vt:lpstr>2.31</vt:lpstr>
      <vt:lpstr>2.32</vt:lpstr>
      <vt:lpstr>2.33</vt:lpstr>
      <vt:lpstr>2.34</vt:lpstr>
      <vt:lpstr>2.34 map1</vt:lpstr>
      <vt:lpstr>3</vt:lpstr>
      <vt:lpstr>3.1</vt:lpstr>
      <vt:lpstr>3.1 graf1</vt:lpstr>
      <vt:lpstr>3.2</vt:lpstr>
      <vt:lpstr>3.3</vt:lpstr>
      <vt:lpstr>4</vt:lpstr>
      <vt:lpstr>4.1</vt:lpstr>
      <vt:lpstr>4.1 graf1</vt:lpstr>
      <vt:lpstr>4.2</vt:lpstr>
      <vt:lpstr>4.3</vt:lpstr>
      <vt:lpstr>4.4</vt:lpstr>
      <vt:lpstr>4.5</vt:lpstr>
      <vt:lpstr>4.5 graf1</vt:lpstr>
      <vt:lpstr>4.6</vt:lpstr>
      <vt:lpstr>4.6 graf1</vt:lpstr>
      <vt:lpstr>4.7</vt:lpstr>
      <vt:lpstr>4.7 graf1</vt:lpstr>
      <vt:lpstr>4.8</vt:lpstr>
      <vt:lpstr>4.8 graf1</vt:lpstr>
      <vt:lpstr>4.9</vt:lpstr>
      <vt:lpstr>4.10</vt:lpstr>
      <vt:lpstr>4.11</vt:lpstr>
      <vt:lpstr>5</vt:lpstr>
      <vt:lpstr>5.1</vt:lpstr>
      <vt:lpstr>6</vt:lpstr>
      <vt:lpstr>6.1</vt:lpstr>
      <vt:lpstr>6.1 graf1</vt:lpstr>
      <vt:lpstr>6.2</vt:lpstr>
      <vt:lpstr>6.3</vt:lpstr>
      <vt:lpstr>6.3 graf1</vt:lpstr>
      <vt:lpstr>6.4</vt:lpstr>
      <vt:lpstr>6.4 graf1</vt:lpstr>
      <vt:lpstr>7</vt:lpstr>
      <vt:lpstr>7.1</vt:lpstr>
      <vt:lpstr>7.1 graf1</vt:lpstr>
      <vt:lpstr>7.1 graf2</vt:lpstr>
    </vt:vector>
  </TitlesOfParts>
  <Company>BBBB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D'ESTADÍSTICA</dc:creator>
  <cp:lastModifiedBy>Tomas Morales Lorente</cp:lastModifiedBy>
  <cp:lastPrinted>2020-04-22T19:07:50Z</cp:lastPrinted>
  <dcterms:created xsi:type="dcterms:W3CDTF">1999-06-17T12:27:39Z</dcterms:created>
  <dcterms:modified xsi:type="dcterms:W3CDTF">2023-02-21T13:24:10Z</dcterms:modified>
</cp:coreProperties>
</file>