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5" yWindow="4770" windowWidth="15480" windowHeight="4830" tabRatio="687" firstSheet="31" activeTab="41"/>
  </bookViews>
  <sheets>
    <sheet name="1" sheetId="163" r:id="rId1"/>
    <sheet name="1.1" sheetId="164" r:id="rId2"/>
    <sheet name="1.2" sheetId="211" r:id="rId3"/>
    <sheet name="1.3" sheetId="165" r:id="rId4"/>
    <sheet name="1.4" sheetId="166" r:id="rId5"/>
    <sheet name="1.5" sheetId="208" r:id="rId6"/>
    <sheet name="1.6" sheetId="168" r:id="rId7"/>
    <sheet name="1.7" sheetId="169" r:id="rId8"/>
    <sheet name="1.8" sheetId="181" r:id="rId9"/>
    <sheet name="1.9" sheetId="188" r:id="rId10"/>
    <sheet name="1.10" sheetId="170" r:id="rId11"/>
    <sheet name="1.11" sheetId="191" r:id="rId12"/>
    <sheet name="1.12" sheetId="192" r:id="rId13"/>
    <sheet name="1.13" sheetId="193" r:id="rId14"/>
    <sheet name="1.14" sheetId="194" r:id="rId15"/>
    <sheet name="1.15" sheetId="172" r:id="rId16"/>
    <sheet name="1.16" sheetId="184" r:id="rId17"/>
    <sheet name="1.17" sheetId="186" r:id="rId18"/>
    <sheet name="1.18" sheetId="183" r:id="rId19"/>
    <sheet name="1.19" sheetId="187" r:id="rId20"/>
    <sheet name="1.20" sheetId="173" r:id="rId21"/>
    <sheet name="1.21" sheetId="197" r:id="rId22"/>
    <sheet name="1.22" sheetId="199" r:id="rId23"/>
    <sheet name="1.23" sheetId="200" r:id="rId24"/>
    <sheet name="1.24" sheetId="201" r:id="rId25"/>
    <sheet name="1.25" sheetId="202" r:id="rId26"/>
    <sheet name="1.26" sheetId="203" r:id="rId27"/>
    <sheet name="2" sheetId="190" r:id="rId28"/>
    <sheet name="2.1" sheetId="175" r:id="rId29"/>
    <sheet name="2.2" sheetId="176" r:id="rId30"/>
    <sheet name="2.3" sheetId="177" r:id="rId31"/>
    <sheet name="2.3 map1" sheetId="178" r:id="rId32"/>
    <sheet name="3" sheetId="4" r:id="rId33"/>
    <sheet name="3.1" sheetId="196" r:id="rId34"/>
    <sheet name="3.2" sheetId="107" r:id="rId35"/>
    <sheet name="3.3" sheetId="8" r:id="rId36"/>
    <sheet name="3.4" sheetId="209" r:id="rId37"/>
    <sheet name="3.5" sheetId="154" r:id="rId38"/>
    <sheet name="3.6" sheetId="155" r:id="rId39"/>
    <sheet name="4" sheetId="205" r:id="rId40"/>
    <sheet name="4.1" sheetId="206" r:id="rId41"/>
    <sheet name="4.2" sheetId="204" r:id="rId42"/>
  </sheets>
  <externalReferences>
    <externalReference r:id="rId43"/>
  </externalReferences>
  <definedNames>
    <definedName name="_R1_1" localSheetId="34">'3.2'!$A$1:$D$10</definedName>
    <definedName name="_R1_1">#REF!</definedName>
    <definedName name="_R1_2">#REF!</definedName>
    <definedName name="_R1_3" localSheetId="1">#REF!</definedName>
    <definedName name="_R1_3" localSheetId="34">#REF!</definedName>
    <definedName name="_R1_3">#REF!</definedName>
    <definedName name="_R1_4" localSheetId="36">'3.4'!$A$1:$A$7</definedName>
    <definedName name="_R1_4" localSheetId="37">'3.5'!#REF!</definedName>
    <definedName name="_R1_4" localSheetId="38">'3.6'!$A$1:$A$4</definedName>
    <definedName name="_R1_4">'3.3'!$A$1:$A$7</definedName>
    <definedName name="_R1_5" localSheetId="1">#REF!</definedName>
    <definedName name="_R1_5" localSheetId="34">#REF!</definedName>
    <definedName name="_R1_5">#REF!</definedName>
    <definedName name="_R2_1">#REF!</definedName>
    <definedName name="_R2_10">#REF!</definedName>
    <definedName name="_R2_11">#REF!</definedName>
    <definedName name="_R2_12">#REF!</definedName>
    <definedName name="_R2_13">#REF!</definedName>
    <definedName name="_R2_14">#REF!</definedName>
    <definedName name="_R2_15" localSheetId="1">#REF!</definedName>
    <definedName name="_R2_15" localSheetId="34">#REF!</definedName>
    <definedName name="_R2_15">#REF!</definedName>
    <definedName name="_R2_16">#REF!</definedName>
    <definedName name="_R2_17" localSheetId="1">#REF!</definedName>
    <definedName name="_R2_17" localSheetId="34">#REF!</definedName>
    <definedName name="_R2_17">#REF!</definedName>
    <definedName name="_R2_18">#REF!</definedName>
    <definedName name="_R2_19">#REF!</definedName>
    <definedName name="_R2_2">#REF!</definedName>
    <definedName name="_R2_20">#REF!</definedName>
    <definedName name="_R2_21">#REF!</definedName>
    <definedName name="_R2_22">#REF!</definedName>
    <definedName name="_R2_3">#REF!</definedName>
    <definedName name="_R2_4">#REF!</definedName>
    <definedName name="_R2_5" localSheetId="1">#REF!</definedName>
    <definedName name="_R2_5" localSheetId="34">#REF!</definedName>
    <definedName name="_R2_5">#REF!</definedName>
    <definedName name="_R2_6">#REF!</definedName>
    <definedName name="_R2_7">#REF!</definedName>
    <definedName name="_R2_8">#REF!</definedName>
    <definedName name="_R2_9">#REF!</definedName>
    <definedName name="_R3_1">#REF!</definedName>
    <definedName name="_R3_2" localSheetId="1">#REF!</definedName>
    <definedName name="_R3_2" localSheetId="34">#REF!</definedName>
    <definedName name="_R3_2">#REF!</definedName>
    <definedName name="_R3_3">#REF!</definedName>
    <definedName name="_R3_4">#REF!</definedName>
    <definedName name="_R4_1">#REF!</definedName>
    <definedName name="_R4_10">#REF!</definedName>
    <definedName name="_R4_11">#REF!</definedName>
    <definedName name="_R4_2" localSheetId="1">'1.1'!$A$1:$B$64</definedName>
    <definedName name="_R4_2">#REF!</definedName>
    <definedName name="_R4_3" localSheetId="1">#REF!</definedName>
    <definedName name="_R4_3" localSheetId="34">#REF!</definedName>
    <definedName name="_R4_3">#REF!</definedName>
    <definedName name="_R4_4" localSheetId="1">#REF!</definedName>
    <definedName name="_R4_4" localSheetId="34">#REF!</definedName>
    <definedName name="_R4_4">#REF!</definedName>
    <definedName name="_R4_5" localSheetId="1">#REF!</definedName>
    <definedName name="_R4_5" localSheetId="34">#REF!</definedName>
    <definedName name="_R4_5">#REF!</definedName>
    <definedName name="_R4_6">#REF!</definedName>
    <definedName name="_R4_7" localSheetId="1">#REF!</definedName>
    <definedName name="_R4_7" localSheetId="34">#REF!</definedName>
    <definedName name="_R4_7">#REF!</definedName>
    <definedName name="_R4_8" localSheetId="1">#REF!</definedName>
    <definedName name="_R4_8" localSheetId="34">#REF!</definedName>
    <definedName name="_R4_8">#REF!</definedName>
    <definedName name="_R4_9">#REF!</definedName>
    <definedName name="_R5_1">#REF!</definedName>
    <definedName name="_R5_2">#REF!</definedName>
    <definedName name="_R5_3">#REF!</definedName>
    <definedName name="_R5_4" localSheetId="1">#REF!</definedName>
    <definedName name="_R5_4" localSheetId="2">#REF!</definedName>
    <definedName name="_R5_4" localSheetId="34">#REF!</definedName>
    <definedName name="_R5_4">#REF!</definedName>
    <definedName name="_R5_5" localSheetId="1">#REF!</definedName>
    <definedName name="_R5_5" localSheetId="2">#REF!</definedName>
    <definedName name="_R5_5" localSheetId="34">#REF!</definedName>
    <definedName name="_R5_5">#REF!</definedName>
    <definedName name="_R5_6">#REF!</definedName>
    <definedName name="_R5_7" localSheetId="1">#REF!</definedName>
    <definedName name="_R5_7" localSheetId="34">#REF!</definedName>
    <definedName name="_R5_7">#REF!</definedName>
    <definedName name="_R5_8">#REF!</definedName>
    <definedName name="_R5_9">#REF!</definedName>
    <definedName name="_R6_1">#REF!</definedName>
    <definedName name="_R6_2" localSheetId="1">#REF!</definedName>
    <definedName name="_R6_2" localSheetId="34">#REF!</definedName>
    <definedName name="_R6_2">#REF!</definedName>
    <definedName name="_R6_3">#REF!</definedName>
    <definedName name="_R6_4">#REF!</definedName>
    <definedName name="_R6_5" localSheetId="1">#REF!</definedName>
    <definedName name="_R6_5" localSheetId="34">#REF!</definedName>
    <definedName name="_R6_5">#REF!</definedName>
    <definedName name="a">'[1]1.1'!$A$1:$I$38</definedName>
    <definedName name="b">#REF!</definedName>
    <definedName name="gd">'[1]2.21'!$A$1:$G$50</definedName>
    <definedName name="m">#REF!</definedName>
    <definedName name="n">'[1]1.1'!$A$1:$I$38</definedName>
  </definedNames>
  <calcPr calcId="152511"/>
</workbook>
</file>

<file path=xl/calcChain.xml><?xml version="1.0" encoding="utf-8"?>
<calcChain xmlns="http://schemas.openxmlformats.org/spreadsheetml/2006/main">
  <c r="F5" i="176" l="1"/>
  <c r="B4" i="170" l="1"/>
  <c r="H11" i="186" l="1"/>
  <c r="F11" i="186"/>
  <c r="D11" i="186"/>
  <c r="H10" i="186"/>
  <c r="F10" i="186"/>
  <c r="D10" i="186"/>
  <c r="H9" i="186"/>
  <c r="F9" i="186"/>
  <c r="D9" i="186"/>
  <c r="H7" i="186"/>
  <c r="F7" i="186"/>
  <c r="D7" i="186"/>
  <c r="H6" i="186"/>
  <c r="F6" i="186"/>
  <c r="D6" i="186"/>
  <c r="H4" i="186"/>
  <c r="F4" i="186"/>
  <c r="D4" i="186"/>
  <c r="C23" i="194"/>
  <c r="C21" i="194"/>
  <c r="B4" i="194"/>
  <c r="C6" i="107" l="1"/>
  <c r="D4" i="203" l="1"/>
  <c r="C4" i="203"/>
  <c r="B7" i="208"/>
  <c r="F7" i="208" s="1"/>
  <c r="B4" i="203" l="1"/>
  <c r="C54" i="203" s="1"/>
  <c r="D7" i="208"/>
  <c r="C11" i="166"/>
  <c r="D54" i="203" l="1"/>
  <c r="C6" i="202"/>
  <c r="C7" i="202"/>
  <c r="C8" i="202"/>
  <c r="C9" i="202"/>
  <c r="C10" i="202"/>
  <c r="C11" i="202"/>
  <c r="E5" i="202"/>
  <c r="D5" i="202"/>
  <c r="B4" i="201"/>
  <c r="B9" i="201" s="1"/>
  <c r="H4" i="200"/>
  <c r="I16" i="200" s="1"/>
  <c r="F4" i="200"/>
  <c r="G18" i="200" s="1"/>
  <c r="D4" i="200"/>
  <c r="C10" i="200" s="1"/>
  <c r="B4" i="200"/>
  <c r="C4" i="200" s="1"/>
  <c r="C25" i="199"/>
  <c r="C26" i="199"/>
  <c r="C27" i="199"/>
  <c r="B4" i="197"/>
  <c r="B14" i="197"/>
  <c r="F4" i="172"/>
  <c r="B4" i="172"/>
  <c r="C5" i="193"/>
  <c r="D5" i="193"/>
  <c r="E5" i="193"/>
  <c r="F5" i="193"/>
  <c r="G5" i="193"/>
  <c r="B5" i="193"/>
  <c r="B4" i="192"/>
  <c r="C20" i="192" s="1"/>
  <c r="B4" i="191"/>
  <c r="B4" i="188"/>
  <c r="B4" i="181"/>
  <c r="B4" i="169"/>
  <c r="C4" i="168"/>
  <c r="C6" i="168"/>
  <c r="C7" i="168"/>
  <c r="C8" i="168"/>
  <c r="C9" i="168"/>
  <c r="C11" i="168"/>
  <c r="C12" i="168"/>
  <c r="C13" i="168"/>
  <c r="C15" i="168"/>
  <c r="C16" i="168"/>
  <c r="C17" i="168"/>
  <c r="C18" i="168"/>
  <c r="C19" i="168"/>
  <c r="C20" i="168"/>
  <c r="C21" i="168"/>
  <c r="C22" i="168"/>
  <c r="C23" i="168"/>
  <c r="C24" i="168"/>
  <c r="C25" i="168"/>
  <c r="C26" i="168"/>
  <c r="C27" i="168"/>
  <c r="C10" i="166"/>
  <c r="C9" i="166"/>
  <c r="C8" i="166"/>
  <c r="C7" i="166"/>
  <c r="C6" i="166"/>
  <c r="J5" i="166"/>
  <c r="B6" i="208"/>
  <c r="B5" i="208"/>
  <c r="C5" i="202" l="1"/>
  <c r="E9" i="200"/>
  <c r="E8" i="200"/>
  <c r="E16" i="200"/>
  <c r="E10" i="200"/>
  <c r="E5" i="200"/>
  <c r="E11" i="200"/>
  <c r="E7" i="200"/>
  <c r="C39" i="197"/>
  <c r="C16" i="197"/>
  <c r="C13" i="172"/>
  <c r="C11" i="172"/>
  <c r="C12" i="172"/>
  <c r="C10" i="172"/>
  <c r="C8" i="172"/>
  <c r="D6" i="208"/>
  <c r="F6" i="208"/>
  <c r="B4" i="208"/>
  <c r="F5" i="208"/>
  <c r="D5" i="208"/>
  <c r="C33" i="201"/>
  <c r="C32" i="201"/>
  <c r="C44" i="197"/>
  <c r="C40" i="197"/>
  <c r="C45" i="197"/>
  <c r="C42" i="197"/>
  <c r="C46" i="197"/>
  <c r="C41" i="197"/>
  <c r="C43" i="197"/>
  <c r="B5" i="203"/>
  <c r="B6" i="203"/>
  <c r="B7" i="203"/>
  <c r="B8" i="203"/>
  <c r="B9" i="203"/>
  <c r="B10" i="203"/>
  <c r="B11" i="203"/>
  <c r="B12" i="203"/>
  <c r="B13" i="203"/>
  <c r="B14" i="203"/>
  <c r="B15" i="203"/>
  <c r="B16" i="203"/>
  <c r="B17" i="203"/>
  <c r="B18" i="203"/>
  <c r="B19" i="203"/>
  <c r="B20" i="203"/>
  <c r="B21" i="203"/>
  <c r="B22" i="203"/>
  <c r="B23" i="203"/>
  <c r="B24" i="203"/>
  <c r="B25" i="203"/>
  <c r="B26" i="203"/>
  <c r="B27" i="203"/>
  <c r="B28" i="203"/>
  <c r="B29" i="203"/>
  <c r="B30" i="203"/>
  <c r="B31" i="203"/>
  <c r="B32" i="203"/>
  <c r="B33" i="203"/>
  <c r="B34" i="203"/>
  <c r="B35" i="203"/>
  <c r="B36" i="203"/>
  <c r="B37" i="203"/>
  <c r="B38" i="203"/>
  <c r="B39" i="203"/>
  <c r="B40" i="203"/>
  <c r="B41" i="203"/>
  <c r="C26" i="170" l="1"/>
  <c r="E25" i="176" l="1"/>
  <c r="B5" i="177"/>
  <c r="D5" i="177"/>
  <c r="F26" i="177"/>
  <c r="E5" i="166" l="1"/>
  <c r="F5" i="166"/>
  <c r="G5" i="166"/>
  <c r="H5" i="166"/>
  <c r="I5" i="166"/>
  <c r="D5" i="166"/>
  <c r="C5" i="166" l="1"/>
  <c r="B6" i="211"/>
  <c r="B7" i="211"/>
  <c r="B8" i="211"/>
  <c r="B9" i="211"/>
  <c r="B10" i="211"/>
  <c r="B11" i="211"/>
  <c r="B12" i="211"/>
  <c r="B13" i="211"/>
  <c r="B14" i="211"/>
  <c r="B15" i="211"/>
  <c r="B16" i="211"/>
  <c r="B17" i="211"/>
  <c r="B18" i="211"/>
  <c r="B19" i="211"/>
  <c r="B20" i="211"/>
  <c r="B21" i="211"/>
  <c r="B22" i="211"/>
  <c r="B23" i="211"/>
  <c r="B24" i="211"/>
  <c r="B5" i="211"/>
  <c r="C4" i="211"/>
  <c r="D4" i="211"/>
  <c r="E4" i="211"/>
  <c r="F4" i="211"/>
  <c r="G4" i="211"/>
  <c r="H4" i="211"/>
  <c r="I4" i="211"/>
  <c r="J4" i="211"/>
  <c r="K4" i="211"/>
  <c r="L4" i="211"/>
  <c r="M4" i="211"/>
  <c r="N4" i="211"/>
  <c r="B4" i="211" l="1"/>
  <c r="C38" i="197"/>
  <c r="C37" i="197"/>
  <c r="C36" i="197"/>
  <c r="C35" i="197"/>
  <c r="C34" i="197"/>
  <c r="C33" i="197"/>
  <c r="C32" i="197"/>
  <c r="C31" i="197"/>
  <c r="C30" i="197"/>
  <c r="C29" i="197"/>
  <c r="C28" i="197"/>
  <c r="C27" i="197"/>
  <c r="C26" i="197"/>
  <c r="C25" i="197"/>
  <c r="C24" i="197"/>
  <c r="C23" i="197"/>
  <c r="C22" i="197"/>
  <c r="C21" i="197"/>
  <c r="C20" i="197"/>
  <c r="C19" i="197"/>
  <c r="C18" i="197"/>
  <c r="C17" i="197"/>
  <c r="C6" i="197"/>
  <c r="J4" i="204" l="1"/>
  <c r="I4" i="204"/>
  <c r="H4" i="204"/>
  <c r="G4" i="204"/>
  <c r="F4" i="204"/>
  <c r="E4" i="204"/>
  <c r="D4" i="204"/>
  <c r="C4" i="204"/>
  <c r="B4" i="204"/>
  <c r="C23" i="176"/>
  <c r="C22" i="176"/>
  <c r="C21" i="176"/>
  <c r="C20" i="176"/>
  <c r="C19" i="176"/>
  <c r="C18" i="176"/>
  <c r="C17" i="176"/>
  <c r="C16" i="176"/>
  <c r="C15" i="176"/>
  <c r="C14" i="176"/>
  <c r="C13" i="176"/>
  <c r="C12" i="176"/>
  <c r="C11" i="176"/>
  <c r="C10" i="176"/>
  <c r="C9" i="176"/>
  <c r="C8" i="176"/>
  <c r="C7" i="176"/>
  <c r="C6" i="176"/>
  <c r="C5" i="176"/>
  <c r="C4" i="176"/>
  <c r="C30" i="201" l="1"/>
  <c r="C29" i="201"/>
  <c r="C28" i="201"/>
  <c r="C27" i="201"/>
  <c r="C26" i="201"/>
  <c r="C25" i="201"/>
  <c r="C24" i="201"/>
  <c r="C23" i="201"/>
  <c r="C22" i="201"/>
  <c r="C21" i="201"/>
  <c r="C20" i="201"/>
  <c r="C19" i="201"/>
  <c r="C18" i="201"/>
  <c r="C17" i="201"/>
  <c r="C16" i="201"/>
  <c r="C15" i="201"/>
  <c r="C14" i="201"/>
  <c r="C13" i="201"/>
  <c r="C12" i="201"/>
  <c r="C10" i="201"/>
  <c r="C9" i="201"/>
  <c r="C7" i="201"/>
  <c r="C6" i="201"/>
  <c r="C4" i="201"/>
  <c r="I15" i="200"/>
  <c r="I14" i="200"/>
  <c r="I13" i="200"/>
  <c r="I12" i="200"/>
  <c r="I11" i="200"/>
  <c r="I10" i="200"/>
  <c r="I9" i="200"/>
  <c r="I8" i="200"/>
  <c r="I7" i="200"/>
  <c r="I6" i="200"/>
  <c r="I5" i="200"/>
  <c r="I4" i="200"/>
  <c r="G19" i="200"/>
  <c r="G16" i="200"/>
  <c r="G15" i="200"/>
  <c r="G14" i="200"/>
  <c r="G13" i="200"/>
  <c r="G12" i="200"/>
  <c r="G11" i="200"/>
  <c r="G10" i="200"/>
  <c r="G9" i="200"/>
  <c r="G8" i="200"/>
  <c r="G7" i="200"/>
  <c r="G6" i="200"/>
  <c r="G5" i="200"/>
  <c r="G4" i="200"/>
  <c r="E15" i="200"/>
  <c r="E14" i="200"/>
  <c r="E13" i="200"/>
  <c r="E12" i="200"/>
  <c r="E6" i="200"/>
  <c r="E4" i="200"/>
  <c r="C16" i="200"/>
  <c r="C15" i="200"/>
  <c r="C14" i="200"/>
  <c r="C13" i="200"/>
  <c r="C12" i="200"/>
  <c r="C11" i="200"/>
  <c r="C9" i="200"/>
  <c r="C8" i="200"/>
  <c r="C7" i="200"/>
  <c r="C6" i="200"/>
  <c r="C5" i="200"/>
  <c r="C23" i="199"/>
  <c r="C22" i="199"/>
  <c r="C21" i="199"/>
  <c r="C20" i="199"/>
  <c r="C19" i="199"/>
  <c r="C18" i="199"/>
  <c r="C17" i="199"/>
  <c r="C16" i="199"/>
  <c r="C15" i="199"/>
  <c r="C14" i="199"/>
  <c r="C13" i="199"/>
  <c r="C11" i="199"/>
  <c r="C10" i="199"/>
  <c r="C8" i="199"/>
  <c r="C7" i="199"/>
  <c r="C6" i="199"/>
  <c r="C4" i="199"/>
  <c r="C11" i="197"/>
  <c r="C10" i="197"/>
  <c r="C9" i="197"/>
  <c r="C7" i="197"/>
  <c r="C4" i="197"/>
  <c r="C4" i="184" l="1"/>
  <c r="G16" i="172"/>
  <c r="G15" i="172"/>
  <c r="G14" i="172"/>
  <c r="G13" i="172"/>
  <c r="G12" i="172"/>
  <c r="G11" i="172"/>
  <c r="G10" i="172"/>
  <c r="G9" i="172"/>
  <c r="G8" i="172"/>
  <c r="G7" i="172"/>
  <c r="G6" i="172"/>
  <c r="G5" i="172"/>
  <c r="G4" i="172"/>
  <c r="C7" i="172"/>
  <c r="C6" i="172"/>
  <c r="C4" i="172"/>
  <c r="C22" i="194"/>
  <c r="C20" i="194"/>
  <c r="C19" i="194"/>
  <c r="C18" i="194"/>
  <c r="C17" i="194"/>
  <c r="C16" i="194"/>
  <c r="C15" i="194"/>
  <c r="C14" i="194"/>
  <c r="C13" i="194"/>
  <c r="C12" i="194"/>
  <c r="C11" i="194"/>
  <c r="C10" i="194"/>
  <c r="C9" i="194"/>
  <c r="C8" i="194"/>
  <c r="C7" i="194"/>
  <c r="C6" i="194"/>
  <c r="C4" i="194"/>
  <c r="C19" i="192"/>
  <c r="C18" i="192"/>
  <c r="C16" i="192"/>
  <c r="C15" i="192"/>
  <c r="C14" i="192"/>
  <c r="C13" i="192"/>
  <c r="C12" i="192"/>
  <c r="C11" i="192"/>
  <c r="C10" i="192"/>
  <c r="C9" i="192"/>
  <c r="C8" i="192"/>
  <c r="C7" i="192"/>
  <c r="C6" i="192"/>
  <c r="C4" i="192"/>
  <c r="C19" i="191"/>
  <c r="C18" i="191"/>
  <c r="C16" i="191"/>
  <c r="C15" i="191"/>
  <c r="C14" i="191"/>
  <c r="C13" i="191"/>
  <c r="C12" i="191"/>
  <c r="C11" i="191"/>
  <c r="C10" i="191"/>
  <c r="C9" i="191"/>
  <c r="C8" i="191"/>
  <c r="C7" i="191"/>
  <c r="C6" i="191"/>
  <c r="C4" i="191"/>
  <c r="C25" i="170"/>
  <c r="C24" i="170"/>
  <c r="C23" i="170"/>
  <c r="C21" i="170"/>
  <c r="C20" i="170"/>
  <c r="C19" i="170"/>
  <c r="C18" i="170"/>
  <c r="C17" i="170"/>
  <c r="C16" i="170"/>
  <c r="C15" i="170"/>
  <c r="C14" i="170"/>
  <c r="C13" i="170"/>
  <c r="C12" i="170"/>
  <c r="C11" i="170"/>
  <c r="C9" i="170"/>
  <c r="C8" i="170"/>
  <c r="C7" i="170"/>
  <c r="C6" i="170"/>
  <c r="C4" i="170"/>
  <c r="C22" i="188"/>
  <c r="C21" i="188"/>
  <c r="C20" i="188"/>
  <c r="C19" i="188"/>
  <c r="C18" i="188"/>
  <c r="C17" i="188"/>
  <c r="C16" i="188"/>
  <c r="C15" i="188"/>
  <c r="C14" i="188"/>
  <c r="C13" i="188"/>
  <c r="C12" i="188"/>
  <c r="C11" i="188"/>
  <c r="C10" i="188"/>
  <c r="C8" i="188"/>
  <c r="C7" i="188"/>
  <c r="C6" i="188"/>
  <c r="C4" i="188"/>
  <c r="C20" i="181"/>
  <c r="C19" i="181"/>
  <c r="C18" i="181"/>
  <c r="C17" i="181"/>
  <c r="C16" i="181"/>
  <c r="C15" i="181"/>
  <c r="C14" i="181"/>
  <c r="C13" i="181"/>
  <c r="C12" i="181"/>
  <c r="C11" i="181"/>
  <c r="C10" i="181"/>
  <c r="C9" i="181"/>
  <c r="C7" i="181"/>
  <c r="C6" i="181"/>
  <c r="C30" i="169" l="1"/>
  <c r="C29" i="169"/>
  <c r="C28" i="169"/>
  <c r="C27" i="169"/>
  <c r="C26" i="169"/>
  <c r="C25" i="169"/>
  <c r="C24" i="169"/>
  <c r="C23" i="169"/>
  <c r="C22" i="169"/>
  <c r="C21" i="169"/>
  <c r="C20" i="169"/>
  <c r="C19" i="169"/>
  <c r="C17" i="169"/>
  <c r="C16" i="169"/>
  <c r="C14" i="169"/>
  <c r="C13" i="169"/>
  <c r="C12" i="169"/>
  <c r="C11" i="169"/>
  <c r="C10" i="169"/>
  <c r="C9" i="169"/>
  <c r="C8" i="169"/>
  <c r="C7" i="169"/>
  <c r="C6" i="169"/>
  <c r="D4" i="155" l="1"/>
  <c r="F21" i="177"/>
  <c r="F10" i="177"/>
  <c r="F16" i="177"/>
  <c r="F8" i="177"/>
  <c r="E4" i="155"/>
  <c r="E6" i="176"/>
  <c r="C4" i="155"/>
  <c r="C9" i="107"/>
  <c r="C8" i="107"/>
  <c r="C7" i="107"/>
  <c r="C5" i="107"/>
  <c r="F11" i="176"/>
  <c r="F5" i="177"/>
  <c r="F6" i="177"/>
  <c r="F7" i="177"/>
  <c r="F9" i="177"/>
  <c r="F11" i="177"/>
  <c r="F12" i="177"/>
  <c r="F13" i="177"/>
  <c r="F14" i="177"/>
  <c r="F15" i="177"/>
  <c r="F17" i="177"/>
  <c r="F18" i="177"/>
  <c r="F19" i="177"/>
  <c r="F20" i="177"/>
  <c r="F22" i="177"/>
  <c r="F23" i="177"/>
  <c r="F24" i="177"/>
  <c r="F25" i="177"/>
  <c r="C4" i="181"/>
  <c r="F6" i="176"/>
  <c r="F7" i="176"/>
  <c r="F8" i="176"/>
  <c r="F9" i="176"/>
  <c r="F10" i="176"/>
  <c r="F12" i="176"/>
  <c r="F13" i="176"/>
  <c r="F14" i="176"/>
  <c r="F15" i="176"/>
  <c r="F16" i="176"/>
  <c r="F17" i="176"/>
  <c r="F18" i="176"/>
  <c r="F19" i="176"/>
  <c r="F20" i="176"/>
  <c r="F21" i="176"/>
  <c r="F22" i="176"/>
  <c r="F23" i="176"/>
  <c r="E16" i="176"/>
  <c r="E20" i="176"/>
  <c r="E5" i="176"/>
  <c r="E18" i="176"/>
  <c r="E22" i="176"/>
  <c r="E8" i="176" l="1"/>
  <c r="E21" i="176"/>
  <c r="F4" i="176"/>
  <c r="E10" i="176"/>
  <c r="E11" i="176"/>
  <c r="E15" i="176"/>
  <c r="E13" i="176"/>
  <c r="E9" i="176"/>
  <c r="E17" i="176"/>
  <c r="E19" i="176"/>
  <c r="E23" i="176"/>
  <c r="E14" i="176"/>
  <c r="E24" i="176"/>
  <c r="E12" i="176"/>
  <c r="E7" i="176"/>
</calcChain>
</file>

<file path=xl/sharedStrings.xml><?xml version="1.0" encoding="utf-8"?>
<sst xmlns="http://schemas.openxmlformats.org/spreadsheetml/2006/main" count="1070" uniqueCount="508">
  <si>
    <t>Nou Benicalap</t>
  </si>
  <si>
    <t>% por sexo</t>
  </si>
  <si>
    <t>Orientación y atención</t>
  </si>
  <si>
    <t>La Amistad</t>
  </si>
  <si>
    <t>La Purísima</t>
  </si>
  <si>
    <t>Aprobadas por nacionalidad</t>
  </si>
  <si>
    <t>Información y orientación telefónica</t>
  </si>
  <si>
    <t>Población 
0 a 5 años</t>
  </si>
  <si>
    <t>&lt; 33%</t>
  </si>
  <si>
    <t>&gt;74%</t>
  </si>
  <si>
    <t>&lt;33%</t>
  </si>
  <si>
    <t>&lt;18 años</t>
  </si>
  <si>
    <t>≥65 años</t>
  </si>
  <si>
    <t>≤25 años</t>
  </si>
  <si>
    <t>&gt; 90 años</t>
  </si>
  <si>
    <t>&gt;75 años</t>
  </si>
  <si>
    <t>≥75%</t>
  </si>
  <si>
    <t>≤ 3 años</t>
  </si>
  <si>
    <t>≥ 85 años</t>
  </si>
  <si>
    <t>6 a 11 años</t>
  </si>
  <si>
    <t>12 a 15 años</t>
  </si>
  <si>
    <t>16 a 17 años</t>
  </si>
  <si>
    <t>Tramitadas</t>
  </si>
  <si>
    <t>Aprobadas</t>
  </si>
  <si>
    <t>1. SERVICIOS SOCIALES</t>
  </si>
  <si>
    <t>Nota: Población del Padrón Municipal de Habitantes a 1 de enero del año correspondiente.</t>
  </si>
  <si>
    <t>CONDUCTAS ADICTIVAS</t>
  </si>
  <si>
    <t>Ámbito de actuación</t>
  </si>
  <si>
    <t>Población</t>
  </si>
  <si>
    <t>Demencia y Alzheimer</t>
  </si>
  <si>
    <t>Según sexo</t>
  </si>
  <si>
    <t>Varones</t>
  </si>
  <si>
    <t>Según tipo</t>
  </si>
  <si>
    <t>Centros</t>
  </si>
  <si>
    <t>Según edad</t>
  </si>
  <si>
    <t>De 18 a 64 años</t>
  </si>
  <si>
    <t>De 26 a 35 años</t>
  </si>
  <si>
    <t>De 36 a 45 años</t>
  </si>
  <si>
    <t>De 46 a 55 años</t>
  </si>
  <si>
    <t>De 56 a 64 años</t>
  </si>
  <si>
    <t>De 65 a 70 años</t>
  </si>
  <si>
    <t>De 71 a 80 años</t>
  </si>
  <si>
    <t>De 81 a 90 años</t>
  </si>
  <si>
    <t>Solicitantes</t>
  </si>
  <si>
    <t>Concedidos</t>
  </si>
  <si>
    <t>Barrios 10.7, 11.1, 11.5, 19.3, 19.4, 19.5  y 19.6</t>
  </si>
  <si>
    <t>Distritos 4, 16  y 18</t>
  </si>
  <si>
    <t>Centros municipales</t>
  </si>
  <si>
    <t>Centros concertados</t>
  </si>
  <si>
    <t>Participantes en talleres y cursos</t>
  </si>
  <si>
    <t>Participantes en actividades físicas</t>
  </si>
  <si>
    <t>Otras actividades</t>
  </si>
  <si>
    <t>Demostración deportiva</t>
  </si>
  <si>
    <t>Fiestas y conmemoraciones</t>
  </si>
  <si>
    <t>Barrios 10.1, 10.2, 10.3, 10.4, 10.5, 10.6, 19.1 y 19.2</t>
  </si>
  <si>
    <t>Barrios 11.2, 11.3, 11.4, 13.1 y 13.2</t>
  </si>
  <si>
    <t>Actividades</t>
  </si>
  <si>
    <t>Cuantía</t>
  </si>
  <si>
    <t>Proyectos</t>
  </si>
  <si>
    <t>Otras</t>
  </si>
  <si>
    <t>Cheques concedidos</t>
  </si>
  <si>
    <t>Atención a asociaciones de mujeres</t>
  </si>
  <si>
    <t>Información a profesionales</t>
  </si>
  <si>
    <t>Servicio Jurídico</t>
  </si>
  <si>
    <t>Entidades</t>
  </si>
  <si>
    <t>Concedidas</t>
  </si>
  <si>
    <t>Denegadas</t>
  </si>
  <si>
    <t>En trámite</t>
  </si>
  <si>
    <t>Pagados</t>
  </si>
  <si>
    <t>Distrito</t>
  </si>
  <si>
    <t>TODA LA POBLACIÓN</t>
  </si>
  <si>
    <t>MAYORES</t>
  </si>
  <si>
    <t>JUVENTUD</t>
  </si>
  <si>
    <t>SIN TECHO</t>
  </si>
  <si>
    <t>MUJERES</t>
  </si>
  <si>
    <t>Barrios 3.1, 3.3, 3.4, 7.1 y 7.2</t>
  </si>
  <si>
    <t>Barrios 7.3, 7.4, 7.5, 8.1, 8.2, 8.3 y 8.4</t>
  </si>
  <si>
    <t>Fuente: Registro Autonómico de Asociaciones de la Comunidad Valenciana.</t>
  </si>
  <si>
    <t>Distritos 1, 2  y barrio 3.2</t>
  </si>
  <si>
    <t>Distrito 12 y barrio 13.3</t>
  </si>
  <si>
    <t>0 a 5 años</t>
  </si>
  <si>
    <t>Julio</t>
  </si>
  <si>
    <t>Agosto</t>
  </si>
  <si>
    <t>Septiembre</t>
  </si>
  <si>
    <t>Noviembre</t>
  </si>
  <si>
    <t>Diciembre</t>
  </si>
  <si>
    <t>Enero</t>
  </si>
  <si>
    <t>Febrero</t>
  </si>
  <si>
    <t>Marzo</t>
  </si>
  <si>
    <t>Mayo</t>
  </si>
  <si>
    <t>Junio</t>
  </si>
  <si>
    <t>Atenciones por mes</t>
  </si>
  <si>
    <t>Resto</t>
  </si>
  <si>
    <t>Según procedencia</t>
  </si>
  <si>
    <t>España</t>
  </si>
  <si>
    <t>Resto Unión Europea</t>
  </si>
  <si>
    <t>Resto Europa</t>
  </si>
  <si>
    <t>Personas atendidas</t>
  </si>
  <si>
    <t>Olivereta</t>
  </si>
  <si>
    <t>Abril</t>
  </si>
  <si>
    <t>Octubre</t>
  </si>
  <si>
    <t>%</t>
  </si>
  <si>
    <t>CDJ</t>
  </si>
  <si>
    <t>CMIO</t>
  </si>
  <si>
    <t>EMJ</t>
  </si>
  <si>
    <t>OMAD</t>
  </si>
  <si>
    <t>Residencia La Nostra Casa - Vall de la Ballestera</t>
  </si>
  <si>
    <t>Tipo de discapacidad</t>
  </si>
  <si>
    <t>Moderada-severa</t>
  </si>
  <si>
    <t>Ligera</t>
  </si>
  <si>
    <t>Severa</t>
  </si>
  <si>
    <t>Grados diversos</t>
  </si>
  <si>
    <t>Denominación</t>
  </si>
  <si>
    <t>Socias</t>
  </si>
  <si>
    <t>Socios</t>
  </si>
  <si>
    <t>Cobertura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</si>
  <si>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</si>
  <si>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</si>
  <si>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</si>
  <si>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</si>
  <si>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</si>
  <si>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</si>
  <si>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</si>
  <si>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</si>
  <si>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</si>
  <si>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</si>
  <si>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Personas usuarias</t>
  </si>
  <si>
    <t>Familias realojadas según domicilio de realojo</t>
  </si>
  <si>
    <t>Mental</t>
  </si>
  <si>
    <t>Tres Forques</t>
  </si>
  <si>
    <t>Dependientes</t>
  </si>
  <si>
    <t>CENTROS OCUPACIONALES</t>
  </si>
  <si>
    <t>Nota: El total de asociaciones no coincide con la suma por tipo ya que una asociación puede dedicarse a dos o más tipos de actividad.</t>
  </si>
  <si>
    <t>Según Nacionalidad</t>
  </si>
  <si>
    <t>Nota: Datos de Renta familiar expresados en euros.</t>
  </si>
  <si>
    <t>DISCAPACIDAD</t>
  </si>
  <si>
    <t xml:space="preserve">INMIGRACIÓN </t>
  </si>
  <si>
    <t>Sant Marcel·lí</t>
  </si>
  <si>
    <t>Por 100 habitantes</t>
  </si>
  <si>
    <t>Según centro</t>
  </si>
  <si>
    <t>Nota: CAST (Centro de Atención Social a Personas Sin Techo), CAI (Centro de Apoyo a la Inmigración).</t>
  </si>
  <si>
    <t>América del Norte</t>
  </si>
  <si>
    <t>América Central</t>
  </si>
  <si>
    <t>África del Norte-Magreb</t>
  </si>
  <si>
    <t>América del Sur</t>
  </si>
  <si>
    <t>África Subsahariana</t>
  </si>
  <si>
    <t>Asia</t>
  </si>
  <si>
    <t>Según nacionalidad</t>
  </si>
  <si>
    <t>Supervisión de documentos para la utilización no sexista del lenguaje</t>
  </si>
  <si>
    <t>Hombres</t>
  </si>
  <si>
    <t>Área de Información</t>
  </si>
  <si>
    <t>Área de Primera Acogida</t>
  </si>
  <si>
    <t>Atenciones</t>
  </si>
  <si>
    <t>Tarjetas de estacionameinto para personas con movilidad reducida</t>
  </si>
  <si>
    <t xml:space="preserve">4. ASOCIACIONES </t>
  </si>
  <si>
    <t>Asistencia Social</t>
  </si>
  <si>
    <t>Asociaciones de Madres y Padres de Alumnos</t>
  </si>
  <si>
    <t>Jubilados y Mayores</t>
  </si>
  <si>
    <t>Juveniles y Estudiantes</t>
  </si>
  <si>
    <t>Vecinales</t>
  </si>
  <si>
    <t>Usuarios y Consumidores</t>
  </si>
  <si>
    <t>Otras Participación Social</t>
  </si>
  <si>
    <t>Culturales</t>
  </si>
  <si>
    <t>Fallas</t>
  </si>
  <si>
    <t>Otras Fiestas y Recreativas</t>
  </si>
  <si>
    <t>Deportivas</t>
  </si>
  <si>
    <t>Ecologistas y Medio Ambiente</t>
  </si>
  <si>
    <t>Profesionales y Económicas</t>
  </si>
  <si>
    <t>Científicas y de Investigación</t>
  </si>
  <si>
    <t>Tipo</t>
  </si>
  <si>
    <t>De 18 a 28 años</t>
  </si>
  <si>
    <t>De 29 a 39 años</t>
  </si>
  <si>
    <t>De 40 a 50 años</t>
  </si>
  <si>
    <t>No dependientes</t>
  </si>
  <si>
    <t>Aprobadas por sexo</t>
  </si>
  <si>
    <t>De 51 a 65 años</t>
  </si>
  <si>
    <t>De 66 a 75 años</t>
  </si>
  <si>
    <t>Año</t>
  </si>
  <si>
    <t>Según domicilio</t>
  </si>
  <si>
    <t>Otros municipios</t>
  </si>
  <si>
    <t>Beneficiarias Prog. Protección con Teléfonos Móviles</t>
  </si>
  <si>
    <t>1. Ciutat Vella</t>
  </si>
  <si>
    <t>2. l'Eixample</t>
  </si>
  <si>
    <t>3. Extramurs</t>
  </si>
  <si>
    <t>4. Campanar</t>
  </si>
  <si>
    <t>5. la Saïdia</t>
  </si>
  <si>
    <t>6. el Pla del Real</t>
  </si>
  <si>
    <t>7. l'Olivereta</t>
  </si>
  <si>
    <t>8. Patraix</t>
  </si>
  <si>
    <t>9. Jesús</t>
  </si>
  <si>
    <t>Fuera de Valencia</t>
  </si>
  <si>
    <t>Porcentaje de concedidos</t>
  </si>
  <si>
    <t>CMSS</t>
  </si>
  <si>
    <t>Arniches</t>
  </si>
  <si>
    <t>Euros</t>
  </si>
  <si>
    <t>Total</t>
  </si>
  <si>
    <t>Salvador Allende</t>
  </si>
  <si>
    <t>Benicalap</t>
  </si>
  <si>
    <t>Natzaret</t>
  </si>
  <si>
    <t>Campanar</t>
  </si>
  <si>
    <t>Trafalgar</t>
  </si>
  <si>
    <t>-</t>
  </si>
  <si>
    <t>Elaboración Informes de Arraigo Social</t>
  </si>
  <si>
    <t>Niños</t>
  </si>
  <si>
    <t>Niñas</t>
  </si>
  <si>
    <t>L'Amistat</t>
  </si>
  <si>
    <t>Prestaciones concedidas</t>
  </si>
  <si>
    <t>Personas derivadas</t>
  </si>
  <si>
    <t>Otra</t>
  </si>
  <si>
    <t>Personas insertadas</t>
  </si>
  <si>
    <t>Información, Asesoramiento y Citación de Arraigo</t>
  </si>
  <si>
    <t>En vigor</t>
  </si>
  <si>
    <t>Número</t>
  </si>
  <si>
    <t>De 33% a 64%</t>
  </si>
  <si>
    <t>De 65% a 74%</t>
  </si>
  <si>
    <t>Personas beneficiarias</t>
  </si>
  <si>
    <t>Mujeres</t>
  </si>
  <si>
    <t>Física</t>
  </si>
  <si>
    <t>Psíquica</t>
  </si>
  <si>
    <t>Sensorial</t>
  </si>
  <si>
    <t>No consta</t>
  </si>
  <si>
    <t>Edad</t>
  </si>
  <si>
    <t>Centro Ocupacional municipal "Isabel de Villena"</t>
  </si>
  <si>
    <t>Centro Ocupacional municipal "Juan de Garay"</t>
  </si>
  <si>
    <t>Centro Ocupacional municipal "Grabador Planes"</t>
  </si>
  <si>
    <t>Centro de Día Font de Sant Lluís</t>
  </si>
  <si>
    <t>Centro de Día La Nostra Casa -Vall de la Ballestera</t>
  </si>
  <si>
    <t>Arrancapins</t>
  </si>
  <si>
    <t>Benifaraig</t>
  </si>
  <si>
    <t>Beniferri</t>
  </si>
  <si>
    <t>Borboto</t>
  </si>
  <si>
    <t>Canyamelar- Cabanyal</t>
  </si>
  <si>
    <t>Castellar-Oliveral</t>
  </si>
  <si>
    <t>Cruz Cubierta</t>
  </si>
  <si>
    <t>El Calvari</t>
  </si>
  <si>
    <t>El Carmen</t>
  </si>
  <si>
    <t>El Palmar</t>
  </si>
  <si>
    <t>El Perellonet</t>
  </si>
  <si>
    <t>El Saler</t>
  </si>
  <si>
    <t>Fuensanta</t>
  </si>
  <si>
    <t>Fuente De San Luis</t>
  </si>
  <si>
    <t>Giorgeta</t>
  </si>
  <si>
    <t>Grau-Port</t>
  </si>
  <si>
    <t>Horno De Alcedo</t>
  </si>
  <si>
    <t>La Llum</t>
  </si>
  <si>
    <t>La Torre</t>
  </si>
  <si>
    <t>Malilla</t>
  </si>
  <si>
    <t>Malvarrosa</t>
  </si>
  <si>
    <t>Marxalenes</t>
  </si>
  <si>
    <t>Massarrojos</t>
  </si>
  <si>
    <t>Nazaret</t>
  </si>
  <si>
    <t>Nou Moles</t>
  </si>
  <si>
    <t>Orriols</t>
  </si>
  <si>
    <t>Padre Jofre</t>
  </si>
  <si>
    <t>Pinedo</t>
  </si>
  <si>
    <t>Russafa</t>
  </si>
  <si>
    <t>San Isidro</t>
  </si>
  <si>
    <t>San Jose</t>
  </si>
  <si>
    <t>San Marcelino</t>
  </si>
  <si>
    <t>Sant Pau</t>
  </si>
  <si>
    <t>Tendetes</t>
  </si>
  <si>
    <t>Trinitat</t>
  </si>
  <si>
    <t>Virgen Desamparados</t>
  </si>
  <si>
    <t>Viveros</t>
  </si>
  <si>
    <t>Benimàmet</t>
  </si>
  <si>
    <t>De 6 a 9 años</t>
  </si>
  <si>
    <t>Otros</t>
  </si>
  <si>
    <t>De 10 a 15 años</t>
  </si>
  <si>
    <t>De 25 a 44 años</t>
  </si>
  <si>
    <t>Programa de atención a personas que ejercen la prostitución (Jere-Jere)</t>
  </si>
  <si>
    <t>Por tipo de intervención</t>
  </si>
  <si>
    <t>De 45 a 64 años</t>
  </si>
  <si>
    <t>De 65 a 74 años</t>
  </si>
  <si>
    <t>De 75 a 84 años</t>
  </si>
  <si>
    <t>De 4 y 5 años</t>
  </si>
  <si>
    <t>De 16 y 17 años</t>
  </si>
  <si>
    <t>De 18 a 24 años</t>
  </si>
  <si>
    <t>Española</t>
  </si>
  <si>
    <t>Extranjera</t>
  </si>
  <si>
    <t>No hi consta</t>
  </si>
  <si>
    <t>CAI</t>
  </si>
  <si>
    <t>Benimaclet</t>
  </si>
  <si>
    <t>Geriser Bulevar</t>
  </si>
  <si>
    <t>Geriser Centelles</t>
  </si>
  <si>
    <t>Quatre Carreres</t>
  </si>
  <si>
    <t>Ciutat Vella</t>
  </si>
  <si>
    <t>Patraix</t>
  </si>
  <si>
    <t>Malva-rosa</t>
  </si>
  <si>
    <t>CAST</t>
  </si>
  <si>
    <t>2. CHEQUE ESCOLAR</t>
  </si>
  <si>
    <t>Personas con certificado de discapacidad</t>
  </si>
  <si>
    <t>Personas con discapacidad</t>
  </si>
  <si>
    <t>Personas extranjeras</t>
  </si>
  <si>
    <t>Con discapacidad</t>
  </si>
  <si>
    <t>Según discapacidad</t>
  </si>
  <si>
    <t>No consta tema</t>
  </si>
  <si>
    <t>Total Asociaciones</t>
  </si>
  <si>
    <t>Física y sensorial</t>
  </si>
  <si>
    <t>Unidad Técnica</t>
  </si>
  <si>
    <t>Resto Unión Europea (28)</t>
  </si>
  <si>
    <t>Coordinación con urgencias hospitalarias</t>
  </si>
  <si>
    <t>Coordinación con CMSS, CAST y SPAI</t>
  </si>
  <si>
    <t xml:space="preserve">Pérdida repentina de alojamiento </t>
  </si>
  <si>
    <t>Desalojo por vía de urgencia</t>
  </si>
  <si>
    <t>Pérdida o desorientación de personas sin red socio-familiar</t>
  </si>
  <si>
    <t xml:space="preserve">Violencia intra-familiar </t>
  </si>
  <si>
    <t xml:space="preserve">Crisis psiquiátrica aguda </t>
  </si>
  <si>
    <t>Renta familiar media</t>
  </si>
  <si>
    <t>Centro de día</t>
  </si>
  <si>
    <t>Unidad de Conductas Adictivas (UCA)</t>
  </si>
  <si>
    <t>Servicio Especializado</t>
  </si>
  <si>
    <t>Vivienda tutelada</t>
  </si>
  <si>
    <t>Centro de Documentación</t>
  </si>
  <si>
    <t>Residencia</t>
  </si>
  <si>
    <t>Unidad de Alcohología (UA)</t>
  </si>
  <si>
    <t>DEPENDENCIA</t>
  </si>
  <si>
    <t>Centro Ocupacional</t>
  </si>
  <si>
    <t>ENFERMEDAD MENTAL</t>
  </si>
  <si>
    <t>Centro de rehabilitación e integración social para personas con enfermedad mental crónica (CRIS)</t>
  </si>
  <si>
    <t>Centro específico para personas con enfermedad mental crónica (CEEM)</t>
  </si>
  <si>
    <t>Centro de acogida</t>
  </si>
  <si>
    <t>Entidad colaboradora de adopción internacional (ECAI)</t>
  </si>
  <si>
    <t>Teléfono de Información</t>
  </si>
  <si>
    <t>Servicio Especializado de Atención a la Familia e Infancia (SEAFI)</t>
  </si>
  <si>
    <t>FAMILIA, MENOR Y ADOPCIONES</t>
  </si>
  <si>
    <t>Centro municipal de juventud</t>
  </si>
  <si>
    <t>Centro de Información Juvenil (CIJ)</t>
  </si>
  <si>
    <t>Albergue</t>
  </si>
  <si>
    <t>Centro municipal de actividades para personas mayores (CMAPM)</t>
  </si>
  <si>
    <t>Club de Convivencia</t>
  </si>
  <si>
    <t>Centro Especializado de Atención a personas Mayores (CEAM)</t>
  </si>
  <si>
    <t>Comedor Social</t>
  </si>
  <si>
    <t>Servicio Público de Atención</t>
  </si>
  <si>
    <t>Centro de atención social</t>
  </si>
  <si>
    <t>Taller Ocupacional</t>
  </si>
  <si>
    <t>Centro Municipal de Servicios Sociales (CMSS)</t>
  </si>
  <si>
    <t>Servicio Público</t>
  </si>
  <si>
    <t>1.2. Recursos por distrito y sector de población</t>
  </si>
  <si>
    <t>1.1. Recursos por sector de población y tipo</t>
  </si>
  <si>
    <t>Sin asignar</t>
  </si>
  <si>
    <t>Adicciones</t>
  </si>
  <si>
    <t>Dependencia</t>
  </si>
  <si>
    <t>Discapacidad</t>
  </si>
  <si>
    <t>Enfermedad Mental</t>
  </si>
  <si>
    <t>Juventud</t>
  </si>
  <si>
    <t>Mayores</t>
  </si>
  <si>
    <t>Inmigración</t>
  </si>
  <si>
    <t>Sin techo</t>
  </si>
  <si>
    <t>Toda la población</t>
  </si>
  <si>
    <t>Familia, Menores y Adopciones</t>
  </si>
  <si>
    <t>Barrio 8.5, distrito 9, barrios 19.7 y 19.8</t>
  </si>
  <si>
    <t>Grado de discapacidad</t>
  </si>
  <si>
    <t>Renovadas</t>
  </si>
  <si>
    <t>Solicitadas 1ª vez en el año</t>
  </si>
  <si>
    <t>Actuaciones</t>
  </si>
  <si>
    <t>Línea de subvenciones para proyectos de asociaciones 
para el fomento de la igualdad de género y del colectivo LGTB</t>
  </si>
  <si>
    <t>Campaña Juguetes No Sexistas</t>
  </si>
  <si>
    <t>Programa educativo de Igualdad, conciliación y prevención de la violencia</t>
  </si>
  <si>
    <t>Proyecto de acogida temporal a mujeres en situación de riesgo de exclusión (Tyrius)</t>
  </si>
  <si>
    <t>Participantes en visitas culturales</t>
  </si>
  <si>
    <t>Intervenciones</t>
  </si>
  <si>
    <t>3. ESTADÍSTICA DE CERTIFICADOS DE GRADOS DE DISCAPACIDAD</t>
  </si>
  <si>
    <t>Montolivet</t>
  </si>
  <si>
    <t>Nota: Viviendas municipales localizadas fuera del límite geográfico de la ciudad de València</t>
  </si>
  <si>
    <t>Fuente: Servicio de Bienestar Social e Integración. Ayuntamiento de València.</t>
  </si>
  <si>
    <t>Fuente: Servicio de Bienestar Social e Integración. Padrón Municipal de Habitantes. Oficina de Estadística. Ayuntamiento de València.</t>
  </si>
  <si>
    <t>Fuente: Servicio de Personas Mayores. Ayuntamiento de València.</t>
  </si>
  <si>
    <t>Fuente: Servicio de Bienestar Social e Integración.Ayuntamiento de València.</t>
  </si>
  <si>
    <t>PERSONAS PRESAS Y EXRECLUSAS</t>
  </si>
  <si>
    <t>Personas presas y Exreclusas</t>
  </si>
  <si>
    <t>1.3. Centros municipales de los servicios sociales. 2018</t>
  </si>
  <si>
    <t>Nota: Población a 1 de enero de 2018.</t>
  </si>
  <si>
    <t>1.4. Personas atendidas en centros gerontológicos comunitarios. 2017</t>
  </si>
  <si>
    <t>1.5. Programa de Atención a Mayores del Servicio de Personas Mayores. 2017</t>
  </si>
  <si>
    <t>1.6. Programa de Información, Orientación y Asesoramiento de los Servicios sociales municipales. 2017</t>
  </si>
  <si>
    <t>1.7. Programa de Ayuda a Domicilio de los Servicios sociales municipales. 2017</t>
  </si>
  <si>
    <t>1.8. Programa de Teleasistencia Domiciliaria de los Servicios sociales municipales. 2017</t>
  </si>
  <si>
    <t>1.9. Programa de Renta Garantizada de Ciudadanía de los Servicios sociales municipales. 2017</t>
  </si>
  <si>
    <t>1.10. Programa para Menores de los Servicios sociales municipales. 2017</t>
  </si>
  <si>
    <t>1.11. Programa Menjar a Casa de los Servicios sociales municipales. 2017</t>
  </si>
  <si>
    <t>1.12. Programa de Atención a la Exclusión Social de los Servicios sociales municipales. 2017</t>
  </si>
  <si>
    <t>1.13. Programa de Ayudas de Comedor Escolar de los Servicios sociales municipales. 2017</t>
  </si>
  <si>
    <t>1.14. Programa Prestaciones Económicas Individualizadas de los Servicios sociales municipales. 2017</t>
  </si>
  <si>
    <t>1.15. Centro de Atención Social a Personas sin Techo (CAST) de los Servicios sociales municipales. 2017</t>
  </si>
  <si>
    <t>1.17. Oficina Municipal de Atención a las personas con Discapacidad (OMAD) de los Servicios sociales municipales. 2017</t>
  </si>
  <si>
    <t>1.21. Servicio de atención a urgencias sociales y colaboración en emergencias. 2017</t>
  </si>
  <si>
    <t>2.1. Cheque escolar. Curso 2017/18</t>
  </si>
  <si>
    <t>2.2. Distribución de concesiones de Cheques escolares según cobertura. Distritos. Curso 2017/18</t>
  </si>
  <si>
    <t>Nota: Población del Padrón Municipal de Habitantes a 01/01/18.</t>
  </si>
  <si>
    <t>2.3. Distribución de solicitudes de Cheques escolares, concesiones y renta familiar media. Distritos. Curso 2017/18</t>
  </si>
  <si>
    <t xml:space="preserve">         En el fichero están incluidas las personas dadas de alta en el periodo de 01/01/1950 a 31/12/2017.</t>
  </si>
  <si>
    <t>3.2. Personas con certificado de discapacidad según grado. 2018</t>
  </si>
  <si>
    <t>3.3. Personas con certificado de discapacidad según tipo y grado. 2018</t>
  </si>
  <si>
    <t>3.4. Personas con certificado de discapacidad según sexo y grado. 2018</t>
  </si>
  <si>
    <t>3.5. Personas con certificado de discapacidad según grupos de edad y grado. 2018</t>
  </si>
  <si>
    <t>3.6. Personas con certificado de discapacidad según grado y nacionalidad. 2018</t>
  </si>
  <si>
    <t>4.1. Asociaciones según tipo. 2017</t>
  </si>
  <si>
    <t>4.2. Asociaciones según distrito y tipo. 2017</t>
  </si>
  <si>
    <t>Nota: Población del Padrón Municipal de Habitantes a 31 de diciembre de 2017.</t>
  </si>
  <si>
    <t>Club paseo</t>
  </si>
  <si>
    <t>1.20. Convocatoria de subvenciones de proyecto de ACCIÓN SOCIAL. 2017</t>
  </si>
  <si>
    <t>Convocatoria de proyectos de intervención en el ámbito de la Acción Social</t>
  </si>
  <si>
    <t>Mujer</t>
  </si>
  <si>
    <t>Personas reclusas o exreclusas</t>
  </si>
  <si>
    <t>Nota: La fecha de referencia de la información es 1/10/2018.</t>
  </si>
  <si>
    <t>Barrios 5.1, 5.2, 5.4, 5.5, 15.1, 15.2 y distrito 17</t>
  </si>
  <si>
    <t xml:space="preserve">Persona dependiente en situación de abandono </t>
  </si>
  <si>
    <t xml:space="preserve">Soledad sobrevenida </t>
  </si>
  <si>
    <t xml:space="preserve">Pérdida grave de la autonomía funcional </t>
  </si>
  <si>
    <t xml:space="preserve">Abandono de menores </t>
  </si>
  <si>
    <t xml:space="preserve">Violencia de género </t>
  </si>
  <si>
    <t xml:space="preserve">Atención a personas en tránsito </t>
  </si>
  <si>
    <t xml:space="preserve">Gestión de conflictos </t>
  </si>
  <si>
    <t xml:space="preserve">Pérdida repentina de seres queridos </t>
  </si>
  <si>
    <t xml:space="preserve">Menor en riesgo social </t>
  </si>
  <si>
    <t>Robo pérdida de pertenencias</t>
  </si>
  <si>
    <t xml:space="preserve">Agresión sexual </t>
  </si>
  <si>
    <t xml:space="preserve">Ruta de calle </t>
  </si>
  <si>
    <t>Colaboración Campaña de Calor</t>
  </si>
  <si>
    <t>Alerta por insalubridad en vivienda</t>
  </si>
  <si>
    <t>Desconocimiento recursos sociales</t>
  </si>
  <si>
    <t>Carencia de servicios básicos</t>
  </si>
  <si>
    <t>Fallecimiento persona sin recursos económicos</t>
  </si>
  <si>
    <t>Colaboración emergencias y/o catástrofes</t>
  </si>
  <si>
    <t>Intento de suicidio</t>
  </si>
  <si>
    <t>Fuente: Conselleria de Igualdad y Políticas Inclusivas. Dirección General de Diversidad Funcional.</t>
  </si>
  <si>
    <t>1.22. Programa de Dependencia de los Servicios sociales municipales. 2017</t>
  </si>
  <si>
    <t>1.23. Programa de Acceso a la Vivienda de los Servicios sociales municipales. 2017</t>
  </si>
  <si>
    <t>1.25. Centros Ocupacionales Municipales para personas con discapacidad. 2017</t>
  </si>
  <si>
    <t>1.26. Centros Municipales de actividades de personas mayores. 2017</t>
  </si>
  <si>
    <t>València-Benicalap</t>
  </si>
  <si>
    <t xml:space="preserve">Información presencial </t>
  </si>
  <si>
    <t xml:space="preserve">Información telefónica </t>
  </si>
  <si>
    <t>,</t>
  </si>
  <si>
    <t>Nota: CAI ( Centro de Apoyo a la Inmigración), CAST (Centro de Atención Soicial a Personas Sin Techo), CDJ (Centro de</t>
  </si>
  <si>
    <t xml:space="preserve">         Día de Jóvenes), CMIO (Centro Municipal de la Dona), EMJ (Equipo de Medidas Judiciales), OMAD (Oficina Municipal</t>
  </si>
  <si>
    <t xml:space="preserve">         de Atención a Personas con Discapacidad).</t>
  </si>
  <si>
    <t xml:space="preserve">Familia, infancia y adolescencia                  </t>
  </si>
  <si>
    <t>Grupos étnicos minoritarios</t>
  </si>
  <si>
    <t>Jóvenes con dificultades de integración social</t>
  </si>
  <si>
    <t>Otros grupos de personas en situación de vulnerabilidad social</t>
  </si>
  <si>
    <t>Personas con diversidad funcional</t>
  </si>
  <si>
    <t>Personas con enfermedades crónicas</t>
  </si>
  <si>
    <t>Personas en situación de desempleo</t>
  </si>
  <si>
    <t>Personas inmigrantes o refugiadas</t>
  </si>
  <si>
    <t>Personas mayores</t>
  </si>
  <si>
    <t>IGUALMENTFEST, 25 noviembre</t>
  </si>
  <si>
    <t>Programa de asistencia sanitaria a personas en prostitución de las calles de Valéncia (BUS SOLIDARIO)</t>
  </si>
  <si>
    <t>Alumnado participante mujeres</t>
  </si>
  <si>
    <t>Alumnado participante hombres</t>
  </si>
  <si>
    <t>Estudios y estadísticas con perspectiva de género</t>
  </si>
  <si>
    <t>Derivación denuncias Observatorio de Publicidad no Sexista Generalitat Valenciana</t>
  </si>
  <si>
    <t>Menores</t>
  </si>
  <si>
    <t xml:space="preserve">Hombres </t>
  </si>
  <si>
    <t xml:space="preserve">Mujeres </t>
  </si>
  <si>
    <t>Mujeres atendidas que han padecido violencia de género</t>
  </si>
  <si>
    <t>Acciones formativas</t>
  </si>
  <si>
    <t>Nª participantes en las acciones formativas</t>
  </si>
  <si>
    <t>1.18. Espacio Mujeres e Igualdad del Servicio de Igualdad y Políticas inclusivas. 2017</t>
  </si>
  <si>
    <t>Ciudad de València</t>
  </si>
  <si>
    <t>Mujeres derivadas al proyecto "València Inserta"</t>
  </si>
  <si>
    <t>Barrio 5.3, distrito 6, barrios 13.4, 13.5, distrito 14 y barrio 15.3</t>
  </si>
  <si>
    <t>Personas atendidas en la OMAM (*)</t>
  </si>
  <si>
    <t>Nota: (*) OMAM es la Oficina Municipal de Atención a las Personas Mayores.(-) Datos no disponibles.</t>
  </si>
  <si>
    <t>Atenciones presenciales</t>
  </si>
  <si>
    <t>Fuente: Servicio de Cooperación al Desarrollo y Migración. Ayuntamiento de València.</t>
  </si>
  <si>
    <t>1.16. Centro de Atención a la Inmigración (CAI) del Servicio de Cooperación al Desarrollo y Migración. 2017</t>
  </si>
  <si>
    <t>Programa de Atención a mujeres víctimas de violencia de género, sus hijas/hijos y familiares</t>
  </si>
  <si>
    <t>Unidad de Igualdad Marítimo</t>
  </si>
  <si>
    <t>Fuente: Servicio de Igualdad y Políticas inclusivas. Ayuntamiento de València.</t>
  </si>
  <si>
    <t>1.19. Plan municipal para la igualdad de oportunidades entre mujeres y hombres. 2017</t>
  </si>
  <si>
    <t>Personas en procesos de rehabilitación de adicciones</t>
  </si>
  <si>
    <t xml:space="preserve">Atención a personas sin hogar en urgencia social </t>
  </si>
  <si>
    <t>Personas con abuso de drogas</t>
  </si>
  <si>
    <t>Colaboración Campaña de Frío</t>
  </si>
  <si>
    <t>Suicidio</t>
  </si>
  <si>
    <t>Familias en Censo de Vivienda Precaria</t>
  </si>
  <si>
    <t>Consultas y contratos realizados en Infovivienda Solidaria</t>
  </si>
  <si>
    <t>Intervenciones de mantenimiento y rehabilitación viviendas p. usuarias</t>
  </si>
  <si>
    <t>Plazas ocupadas</t>
  </si>
  <si>
    <t>3.1. Personas con certificado de discapacidad. 2010-18</t>
  </si>
  <si>
    <t>Nota: (-) Datos no disponibles.</t>
  </si>
  <si>
    <t>Información / Orientación Social presencial</t>
  </si>
  <si>
    <t>Atenciones no presenciales</t>
  </si>
  <si>
    <t>Fuente: Servicio de Educación. Ayuntamiento de València.</t>
  </si>
  <si>
    <t>Fuente: Servicio de Educación. Oficina de Estadística. Ayuntamiento de València.</t>
  </si>
  <si>
    <t>Fuera de València</t>
  </si>
  <si>
    <t>CEEM. Centro específico para personas con enfermedad mental crónica</t>
  </si>
  <si>
    <t>Centro de emancipación</t>
  </si>
  <si>
    <t>Teléfono de información</t>
  </si>
  <si>
    <t>Oficina de información</t>
  </si>
  <si>
    <t>Excluidas y otros</t>
  </si>
  <si>
    <t>Reino de València</t>
  </si>
  <si>
    <t>Nota: SEAFI (Servicio Especializado de Atención a la Familia e Infancia).</t>
  </si>
  <si>
    <t>Personas según nacionalidad</t>
  </si>
  <si>
    <t>Atenciones según área</t>
  </si>
  <si>
    <t>Atenciones según sexo de la persona atendida</t>
  </si>
  <si>
    <t>1.24. Proyecto de Inserción Laboral de los Servicios sociales municipales “València inserta”. 2017</t>
  </si>
  <si>
    <t>Cursos de Formación del Plan de Formación municipal (12). Asistentes</t>
  </si>
  <si>
    <t>Programas de atención</t>
  </si>
  <si>
    <t>Personas atendidas (mujeres)</t>
  </si>
  <si>
    <t>Mujeres beneficiarias</t>
  </si>
  <si>
    <t>Programas de sensibilización</t>
  </si>
  <si>
    <t>Campaña Día Internacional de la Mujer, 8 de marzo. “Mujeres Mayores, Grandes Mujeres”</t>
  </si>
  <si>
    <t>Campaña Día Internacional para combatir la violencia contra las mujeres, 25 noviembre</t>
  </si>
  <si>
    <t>Premios de Narrativa Breve. XV Certamen "Dones que transformen el món, dones en la ciència"</t>
  </si>
  <si>
    <t>Mujeres acogidas</t>
  </si>
  <si>
    <t>Menores acogidos/as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</si>
</sst>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"/>
    <numFmt numFmtId="165" formatCode="0.0%"/>
    <numFmt numFmtId="166" formatCode="#,##0\ [$€-1];[Red]\-#,##0\ [$€-1]"/>
    <numFmt numFmtId="167" formatCode="_-* #,##0.00\ [$€]_-;\-* #,##0.00\ [$€]_-;_-* &quot;-&quot;??\ [$€]_-;_-@_-"/>
    <numFmt numFmtId="168" formatCode="#,##0.0"/>
  </numFmts>
  <fonts count="19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color indexed="10"/>
      <name val="Times New Roman"/>
      <family val="1"/>
    </font>
    <font>
      <b/>
      <sz val="10"/>
      <name val="Arial"/>
      <family val="2"/>
    </font>
    <font>
      <b/>
      <sz val="10"/>
      <name val="Times New Roman"/>
      <family val="1"/>
    </font>
    <font>
      <sz val="10"/>
      <color rgb="FFFF000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8"/>
      </patternFill>
    </fill>
  </fills>
  <borders count="7">
    <border>
      <left/>
      <right/>
      <top/>
      <bottom/>
      <diagonal/>
    </border>
    <border>
      <left style="medium">
        <color indexed="9"/>
      </left>
      <right/>
      <top/>
      <bottom/>
      <diagonal/>
    </border>
    <border>
      <left/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/>
      <right style="thin">
        <color indexed="9"/>
      </right>
      <top/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5">
    <xf numFmtId="0" fontId="0" fillId="0" borderId="0" xfId="0"/>
    <xf numFmtId="3" fontId="0" fillId="0" borderId="0" xfId="0" applyNumberFormat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left" inden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 applyBorder="1" applyAlignment="1">
      <alignment horizontal="left" inden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8" fillId="2" borderId="0" xfId="0" applyFont="1" applyFill="1" applyAlignment="1">
      <alignment horizontal="right" wrapText="1"/>
    </xf>
    <xf numFmtId="0" fontId="4" fillId="3" borderId="0" xfId="0" applyFont="1" applyFill="1" applyAlignment="1">
      <alignment horizontal="left" indent="1"/>
    </xf>
    <xf numFmtId="3" fontId="4" fillId="3" borderId="0" xfId="0" applyNumberFormat="1" applyFont="1" applyFill="1"/>
    <xf numFmtId="0" fontId="4" fillId="3" borderId="0" xfId="0" applyFont="1" applyFill="1" applyBorder="1" applyAlignment="1">
      <alignment horizontal="left" indent="1"/>
    </xf>
    <xf numFmtId="0" fontId="9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/>
    <xf numFmtId="0" fontId="8" fillId="2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3" fontId="9" fillId="0" borderId="0" xfId="0" applyNumberFormat="1" applyFont="1"/>
    <xf numFmtId="0" fontId="4" fillId="0" borderId="0" xfId="0" applyFont="1" applyFill="1" applyBorder="1"/>
    <xf numFmtId="0" fontId="8" fillId="2" borderId="0" xfId="0" applyFont="1" applyFill="1" applyBorder="1"/>
    <xf numFmtId="0" fontId="4" fillId="3" borderId="0" xfId="0" applyFont="1" applyFill="1" applyBorder="1"/>
    <xf numFmtId="0" fontId="4" fillId="0" borderId="0" xfId="0" applyFont="1" applyBorder="1"/>
    <xf numFmtId="0" fontId="6" fillId="0" borderId="0" xfId="0" applyFont="1" applyBorder="1"/>
    <xf numFmtId="3" fontId="4" fillId="0" borderId="0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0" xfId="0" applyNumberFormat="1" applyFont="1" applyFill="1" applyAlignment="1">
      <alignment vertical="top"/>
    </xf>
    <xf numFmtId="0" fontId="4" fillId="3" borderId="0" xfId="0" applyFont="1" applyFill="1" applyAlignment="1">
      <alignment wrapText="1"/>
    </xf>
    <xf numFmtId="0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wrapText="1"/>
    </xf>
    <xf numFmtId="0" fontId="4" fillId="3" borderId="0" xfId="0" applyFont="1" applyFill="1" applyAlignment="1">
      <alignment horizontal="left" wrapText="1"/>
    </xf>
    <xf numFmtId="0" fontId="4" fillId="0" borderId="0" xfId="0" quotePrefix="1" applyFont="1" applyFill="1" applyAlignment="1">
      <alignment horizontal="right"/>
    </xf>
    <xf numFmtId="165" fontId="4" fillId="3" borderId="0" xfId="0" applyNumberFormat="1" applyFont="1" applyFill="1"/>
    <xf numFmtId="165" fontId="4" fillId="0" borderId="0" xfId="0" applyNumberFormat="1" applyFont="1" applyFill="1"/>
    <xf numFmtId="3" fontId="4" fillId="0" borderId="0" xfId="0" applyNumberFormat="1" applyFont="1" applyFill="1" applyAlignment="1">
      <alignment horizontal="left" indent="1"/>
    </xf>
    <xf numFmtId="165" fontId="4" fillId="0" borderId="0" xfId="3" applyNumberFormat="1" applyFont="1" applyFill="1"/>
    <xf numFmtId="3" fontId="4" fillId="3" borderId="0" xfId="0" applyNumberFormat="1" applyFont="1" applyFill="1" applyAlignment="1">
      <alignment horizontal="left" indent="1"/>
    </xf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4" fillId="3" borderId="0" xfId="0" applyFont="1" applyFill="1" applyAlignment="1"/>
    <xf numFmtId="9" fontId="4" fillId="3" borderId="0" xfId="0" applyNumberFormat="1" applyFont="1" applyFill="1"/>
    <xf numFmtId="165" fontId="4" fillId="3" borderId="0" xfId="3" applyNumberFormat="1" applyFont="1" applyFill="1"/>
    <xf numFmtId="0" fontId="8" fillId="2" borderId="0" xfId="0" applyFont="1" applyFill="1" applyAlignment="1">
      <alignment horizontal="justify"/>
    </xf>
    <xf numFmtId="166" fontId="4" fillId="3" borderId="0" xfId="0" applyNumberFormat="1" applyFont="1" applyFill="1" applyAlignment="1">
      <alignment horizontal="right"/>
    </xf>
    <xf numFmtId="166" fontId="4" fillId="0" borderId="0" xfId="0" quotePrefix="1" applyNumberFormat="1" applyFont="1" applyFill="1" applyAlignment="1">
      <alignment horizontal="right"/>
    </xf>
    <xf numFmtId="3" fontId="10" fillId="4" borderId="0" xfId="2" applyNumberFormat="1" applyFont="1" applyFill="1" applyBorder="1" applyAlignment="1">
      <alignment horizontal="right" wrapText="1"/>
    </xf>
    <xf numFmtId="4" fontId="10" fillId="4" borderId="0" xfId="2" applyNumberFormat="1" applyFont="1" applyFill="1" applyBorder="1" applyAlignment="1">
      <alignment horizontal="right" wrapText="1"/>
    </xf>
    <xf numFmtId="0" fontId="10" fillId="0" borderId="0" xfId="2" applyFont="1" applyFill="1" applyBorder="1" applyAlignment="1">
      <alignment horizontal="right" wrapText="1"/>
    </xf>
    <xf numFmtId="4" fontId="10" fillId="0" borderId="0" xfId="2" applyNumberFormat="1" applyFont="1" applyFill="1" applyBorder="1" applyAlignment="1">
      <alignment horizontal="right" wrapText="1"/>
    </xf>
    <xf numFmtId="0" fontId="10" fillId="4" borderId="0" xfId="2" applyFont="1" applyFill="1" applyBorder="1" applyAlignment="1">
      <alignment horizontal="right" wrapText="1"/>
    </xf>
    <xf numFmtId="0" fontId="8" fillId="0" borderId="0" xfId="0" applyFont="1" applyFill="1" applyAlignment="1">
      <alignment horizontal="right"/>
    </xf>
    <xf numFmtId="10" fontId="4" fillId="3" borderId="0" xfId="0" applyNumberFormat="1" applyFont="1" applyFill="1"/>
    <xf numFmtId="165" fontId="0" fillId="0" borderId="0" xfId="0" applyNumberFormat="1"/>
    <xf numFmtId="0" fontId="1" fillId="0" borderId="0" xfId="0" applyFont="1" applyFill="1"/>
    <xf numFmtId="0" fontId="4" fillId="0" borderId="0" xfId="0" applyFont="1" applyFill="1" applyAlignment="1">
      <alignment horizontal="left" indent="2"/>
    </xf>
    <xf numFmtId="0" fontId="4" fillId="3" borderId="0" xfId="0" applyFont="1" applyFill="1" applyAlignment="1">
      <alignment horizontal="left" indent="2"/>
    </xf>
    <xf numFmtId="0" fontId="4" fillId="3" borderId="0" xfId="0" applyFont="1" applyFill="1" applyBorder="1" applyAlignment="1">
      <alignment horizontal="left" wrapText="1"/>
    </xf>
    <xf numFmtId="0" fontId="12" fillId="0" borderId="0" xfId="0" applyFont="1" applyBorder="1"/>
    <xf numFmtId="165" fontId="4" fillId="0" borderId="0" xfId="3" applyNumberFormat="1" applyFont="1"/>
    <xf numFmtId="9" fontId="0" fillId="0" borderId="0" xfId="3" applyFont="1"/>
    <xf numFmtId="165" fontId="4" fillId="3" borderId="0" xfId="0" applyNumberFormat="1" applyFont="1" applyFill="1" applyAlignment="1">
      <alignment horizontal="right"/>
    </xf>
    <xf numFmtId="3" fontId="4" fillId="0" borderId="0" xfId="0" applyNumberFormat="1" applyFont="1"/>
    <xf numFmtId="0" fontId="8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horizontal="right"/>
    </xf>
    <xf numFmtId="3" fontId="0" fillId="0" borderId="0" xfId="0" applyNumberFormat="1" applyFill="1"/>
    <xf numFmtId="3" fontId="4" fillId="0" borderId="0" xfId="0" quotePrefix="1" applyNumberFormat="1" applyFont="1" applyFill="1" applyAlignment="1">
      <alignment horizontal="right"/>
    </xf>
    <xf numFmtId="164" fontId="0" fillId="0" borderId="0" xfId="0" applyNumberFormat="1"/>
    <xf numFmtId="0" fontId="0" fillId="0" borderId="0" xfId="0" applyNumberFormat="1"/>
    <xf numFmtId="164" fontId="0" fillId="0" borderId="0" xfId="3" applyNumberFormat="1" applyFont="1"/>
    <xf numFmtId="0" fontId="4" fillId="3" borderId="0" xfId="0" applyFont="1" applyFill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11" fillId="0" borderId="0" xfId="0" applyFont="1" applyBorder="1"/>
    <xf numFmtId="4" fontId="0" fillId="0" borderId="0" xfId="0" applyNumberFormat="1"/>
    <xf numFmtId="3" fontId="4" fillId="3" borderId="0" xfId="0" applyNumberFormat="1" applyFont="1" applyFill="1" applyAlignment="1"/>
    <xf numFmtId="165" fontId="4" fillId="3" borderId="0" xfId="0" applyNumberFormat="1" applyFont="1" applyFill="1" applyAlignment="1"/>
    <xf numFmtId="165" fontId="4" fillId="3" borderId="0" xfId="3" applyNumberFormat="1" applyFont="1" applyFill="1" applyAlignment="1">
      <alignment horizontal="right"/>
    </xf>
    <xf numFmtId="0" fontId="4" fillId="0" borderId="0" xfId="0" applyFont="1" applyAlignment="1">
      <alignment horizontal="left" wrapText="1" indent="1"/>
    </xf>
    <xf numFmtId="0" fontId="14" fillId="3" borderId="0" xfId="0" applyFont="1" applyFill="1" applyAlignment="1">
      <alignment horizontal="left"/>
    </xf>
    <xf numFmtId="3" fontId="14" fillId="3" borderId="0" xfId="0" applyNumberFormat="1" applyFont="1" applyFill="1"/>
    <xf numFmtId="3" fontId="4" fillId="3" borderId="0" xfId="0" quotePrefix="1" applyNumberFormat="1" applyFont="1" applyFill="1" applyAlignment="1">
      <alignment horizontal="right"/>
    </xf>
    <xf numFmtId="165" fontId="4" fillId="3" borderId="0" xfId="0" quotePrefix="1" applyNumberFormat="1" applyFont="1" applyFill="1" applyAlignment="1">
      <alignment horizontal="right"/>
    </xf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/>
    <xf numFmtId="0" fontId="4" fillId="0" borderId="0" xfId="0" applyFont="1" applyFill="1" applyBorder="1" applyAlignment="1"/>
    <xf numFmtId="3" fontId="4" fillId="0" borderId="0" xfId="0" applyNumberFormat="1" applyFont="1" applyFill="1" applyAlignment="1"/>
    <xf numFmtId="0" fontId="0" fillId="0" borderId="0" xfId="0" applyAlignment="1">
      <alignment horizontal="right"/>
    </xf>
    <xf numFmtId="0" fontId="8" fillId="2" borderId="0" xfId="0" applyFont="1" applyFill="1" applyAlignment="1"/>
    <xf numFmtId="3" fontId="14" fillId="0" borderId="0" xfId="0" applyNumberFormat="1" applyFont="1"/>
    <xf numFmtId="0" fontId="4" fillId="3" borderId="0" xfId="0" applyFont="1" applyFill="1" applyBorder="1" applyAlignment="1"/>
    <xf numFmtId="3" fontId="4" fillId="0" borderId="0" xfId="0" applyNumberFormat="1" applyFont="1" applyFill="1" applyBorder="1"/>
    <xf numFmtId="0" fontId="8" fillId="2" borderId="0" xfId="0" applyFont="1" applyFill="1" applyBorder="1" applyAlignment="1">
      <alignment horizontal="right" wrapText="1"/>
    </xf>
    <xf numFmtId="0" fontId="8" fillId="2" borderId="0" xfId="0" applyFont="1" applyFill="1" applyBorder="1" applyAlignment="1">
      <alignment horizontal="left" wrapText="1"/>
    </xf>
    <xf numFmtId="1" fontId="4" fillId="0" borderId="0" xfId="0" applyNumberFormat="1" applyFont="1" applyFill="1"/>
    <xf numFmtId="1" fontId="4" fillId="3" borderId="0" xfId="0" applyNumberFormat="1" applyFont="1" applyFill="1"/>
    <xf numFmtId="1" fontId="4" fillId="0" borderId="0" xfId="0" quotePrefix="1" applyNumberFormat="1" applyFont="1" applyFill="1" applyAlignment="1">
      <alignment horizontal="right"/>
    </xf>
    <xf numFmtId="0" fontId="1" fillId="0" borderId="0" xfId="0" applyFont="1"/>
    <xf numFmtId="0" fontId="15" fillId="0" borderId="0" xfId="0" applyFont="1"/>
    <xf numFmtId="0" fontId="8" fillId="2" borderId="0" xfId="0" applyFont="1" applyFill="1" applyAlignment="1">
      <alignment horizontal="right"/>
    </xf>
    <xf numFmtId="3" fontId="16" fillId="0" borderId="0" xfId="0" applyNumberFormat="1" applyFont="1" applyFill="1"/>
    <xf numFmtId="3" fontId="16" fillId="3" borderId="0" xfId="0" applyNumberFormat="1" applyFont="1" applyFill="1" applyBorder="1"/>
    <xf numFmtId="3" fontId="16" fillId="0" borderId="0" xfId="0" applyNumberFormat="1" applyFont="1" applyFill="1" applyBorder="1"/>
    <xf numFmtId="3" fontId="16" fillId="3" borderId="0" xfId="0" applyNumberFormat="1" applyFont="1" applyFill="1"/>
    <xf numFmtId="3" fontId="16" fillId="3" borderId="0" xfId="0" applyNumberFormat="1" applyFont="1" applyFill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Alignment="1">
      <alignment horizontal="right"/>
    </xf>
    <xf numFmtId="3" fontId="4" fillId="3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wrapText="1"/>
    </xf>
    <xf numFmtId="3" fontId="4" fillId="3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horizontal="right" wrapText="1"/>
    </xf>
    <xf numFmtId="165" fontId="4" fillId="0" borderId="0" xfId="4" quotePrefix="1" applyNumberFormat="1" applyFont="1" applyFill="1" applyAlignment="1">
      <alignment horizontal="right"/>
    </xf>
    <xf numFmtId="165" fontId="4" fillId="0" borderId="0" xfId="0" quotePrefix="1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/>
    </xf>
    <xf numFmtId="0" fontId="14" fillId="0" borderId="0" xfId="0" applyFont="1" applyFill="1"/>
    <xf numFmtId="3" fontId="14" fillId="0" borderId="0" xfId="0" applyNumberFormat="1" applyFont="1" applyFill="1" applyAlignment="1">
      <alignment horizontal="left"/>
    </xf>
    <xf numFmtId="3" fontId="14" fillId="0" borderId="0" xfId="0" applyNumberFormat="1" applyFont="1" applyFill="1" applyAlignment="1">
      <alignment horizontal="right"/>
    </xf>
    <xf numFmtId="3" fontId="14" fillId="0" borderId="0" xfId="0" quotePrefix="1" applyNumberFormat="1" applyFont="1" applyFill="1" applyAlignment="1">
      <alignment horizontal="right"/>
    </xf>
    <xf numFmtId="165" fontId="14" fillId="0" borderId="0" xfId="4" quotePrefix="1" applyNumberFormat="1" applyFont="1" applyFill="1" applyAlignment="1">
      <alignment horizontal="right"/>
    </xf>
    <xf numFmtId="165" fontId="14" fillId="0" borderId="0" xfId="0" quotePrefix="1" applyNumberFormat="1" applyFont="1" applyFill="1" applyAlignment="1">
      <alignment horizontal="right"/>
    </xf>
    <xf numFmtId="0" fontId="14" fillId="0" borderId="0" xfId="0" applyFont="1" applyFill="1" applyAlignment="1">
      <alignment horizontal="left"/>
    </xf>
    <xf numFmtId="165" fontId="14" fillId="0" borderId="0" xfId="0" applyNumberFormat="1" applyFont="1" applyFill="1"/>
    <xf numFmtId="165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/>
    <xf numFmtId="0" fontId="14" fillId="0" borderId="0" xfId="0" applyFont="1" applyFill="1" applyAlignment="1"/>
    <xf numFmtId="0" fontId="14" fillId="3" borderId="0" xfId="0" applyFont="1" applyFill="1" applyAlignment="1"/>
    <xf numFmtId="3" fontId="14" fillId="3" borderId="0" xfId="0" applyNumberFormat="1" applyFont="1" applyFill="1" applyAlignment="1">
      <alignment horizontal="right"/>
    </xf>
    <xf numFmtId="165" fontId="14" fillId="3" borderId="0" xfId="0" applyNumberFormat="1" applyFont="1" applyFill="1" applyAlignment="1">
      <alignment horizontal="right"/>
    </xf>
    <xf numFmtId="0" fontId="14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3" fontId="14" fillId="0" borderId="0" xfId="2" applyNumberFormat="1" applyFont="1" applyFill="1" applyBorder="1" applyAlignment="1">
      <alignment horizontal="right" wrapText="1"/>
    </xf>
    <xf numFmtId="165" fontId="14" fillId="0" borderId="0" xfId="3" applyNumberFormat="1" applyFont="1" applyFill="1"/>
    <xf numFmtId="3" fontId="17" fillId="0" borderId="0" xfId="0" applyNumberFormat="1" applyFont="1" applyFill="1"/>
    <xf numFmtId="0" fontId="14" fillId="0" borderId="0" xfId="0" applyFont="1" applyFill="1" applyAlignment="1">
      <alignment horizontal="left" indent="1"/>
    </xf>
    <xf numFmtId="3" fontId="17" fillId="0" borderId="0" xfId="0" applyNumberFormat="1" applyFont="1" applyFill="1" applyBorder="1"/>
    <xf numFmtId="168" fontId="14" fillId="0" borderId="0" xfId="0" applyNumberFormat="1" applyFont="1" applyFill="1"/>
    <xf numFmtId="168" fontId="4" fillId="3" borderId="0" xfId="0" applyNumberFormat="1" applyFont="1" applyFill="1"/>
    <xf numFmtId="168" fontId="4" fillId="0" borderId="0" xfId="0" applyNumberFormat="1" applyFont="1" applyFill="1"/>
    <xf numFmtId="3" fontId="4" fillId="0" borderId="0" xfId="0" applyNumberFormat="1" applyFont="1" applyFill="1" applyAlignment="1">
      <alignment horizontal="left" indent="2"/>
    </xf>
    <xf numFmtId="3" fontId="4" fillId="3" borderId="0" xfId="0" applyNumberFormat="1" applyFont="1" applyFill="1" applyAlignment="1">
      <alignment horizontal="left" indent="2"/>
    </xf>
    <xf numFmtId="10" fontId="16" fillId="3" borderId="0" xfId="0" applyNumberFormat="1" applyFont="1" applyFill="1"/>
    <xf numFmtId="165" fontId="4" fillId="0" borderId="0" xfId="3" quotePrefix="1" applyNumberFormat="1" applyFont="1" applyFill="1" applyAlignment="1">
      <alignment horizontal="right"/>
    </xf>
    <xf numFmtId="165" fontId="4" fillId="3" borderId="0" xfId="3" quotePrefix="1" applyNumberFormat="1" applyFont="1" applyFill="1" applyAlignment="1">
      <alignment horizontal="right"/>
    </xf>
    <xf numFmtId="0" fontId="4" fillId="3" borderId="0" xfId="0" applyFont="1" applyFill="1" applyAlignment="1">
      <alignment horizontal="left" wrapText="1" indent="1"/>
    </xf>
    <xf numFmtId="168" fontId="0" fillId="0" borderId="0" xfId="0" applyNumberFormat="1"/>
    <xf numFmtId="0" fontId="13" fillId="0" borderId="0" xfId="0" applyFont="1" applyFill="1"/>
    <xf numFmtId="0" fontId="8" fillId="2" borderId="5" xfId="0" applyFont="1" applyFill="1" applyBorder="1" applyAlignment="1">
      <alignment horizontal="right" wrapText="1"/>
    </xf>
    <xf numFmtId="0" fontId="8" fillId="2" borderId="6" xfId="0" applyFont="1" applyFill="1" applyBorder="1" applyAlignment="1">
      <alignment horizontal="right" wrapText="1"/>
    </xf>
    <xf numFmtId="1" fontId="18" fillId="0" borderId="0" xfId="2" applyNumberFormat="1" applyFont="1" applyFill="1" applyBorder="1" applyAlignment="1">
      <alignment horizontal="right" wrapText="1"/>
    </xf>
    <xf numFmtId="3" fontId="17" fillId="3" borderId="0" xfId="0" applyNumberFormat="1" applyFont="1" applyFill="1" applyAlignment="1">
      <alignment horizontal="right"/>
    </xf>
    <xf numFmtId="3" fontId="18" fillId="0" borderId="0" xfId="2" applyNumberFormat="1" applyFont="1" applyFill="1" applyBorder="1" applyAlignment="1">
      <alignment horizontal="right" wrapText="1"/>
    </xf>
    <xf numFmtId="4" fontId="18" fillId="0" borderId="0" xfId="2" applyNumberFormat="1" applyFont="1" applyFill="1" applyBorder="1" applyAlignment="1">
      <alignment horizontal="right" wrapText="1"/>
    </xf>
    <xf numFmtId="1" fontId="14" fillId="0" borderId="0" xfId="2" applyNumberFormat="1" applyFont="1" applyFill="1" applyBorder="1" applyAlignment="1">
      <alignment horizontal="right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wrapText="1"/>
    </xf>
    <xf numFmtId="0" fontId="8" fillId="2" borderId="5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0" fillId="0" borderId="0" xfId="0" applyBorder="1" applyAlignment="1"/>
    <xf numFmtId="0" fontId="8" fillId="2" borderId="2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Border="1" applyAlignment="1">
      <alignment wrapText="1"/>
    </xf>
    <xf numFmtId="0" fontId="8" fillId="2" borderId="0" xfId="0" applyFont="1" applyFill="1" applyAlignment="1">
      <alignment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/>
    </xf>
  </cellXfs>
  <cellStyles count="5">
    <cellStyle name="Euro" xfId="1"/>
    <cellStyle name="Millares" xfId="4" builtinId="3"/>
    <cellStyle name="Normal" xfId="0" builtinId="0"/>
    <cellStyle name="Normal_Hoja1" xfId="2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600CC"/>
      <rgbColor rgb="00F2E5FF"/>
      <rgbColor rgb="00000080"/>
      <rgbColor rgb="00808000"/>
      <rgbColor rgb="00800080"/>
      <rgbColor rgb="00008080"/>
      <rgbColor rgb="00C0C0C0"/>
      <rgbColor rgb="00808080"/>
      <rgbColor rgb="0064B4FA"/>
      <rgbColor rgb="00B2D9FC"/>
      <rgbColor rgb="00E2F1FE"/>
      <rgbColor rgb="00FF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7</xdr:col>
      <xdr:colOff>30000</xdr:colOff>
      <xdr:row>34</xdr:row>
      <xdr:rowOff>20475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5364000" cy="536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Documents%20and%20Settings/U17526/Mis%20documentos/Cap5_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5"/>
      <sheetName val="2"/>
      <sheetName val="2.1"/>
      <sheetName val="2.2"/>
      <sheetName val="2.3"/>
      <sheetName val="2.4"/>
      <sheetName val="2.5"/>
      <sheetName val="2.6"/>
      <sheetName val="2.6 graf"/>
      <sheetName val="2.7"/>
      <sheetName val="2.8"/>
      <sheetName val="2.9"/>
      <sheetName val="2.10"/>
      <sheetName val="2.11"/>
      <sheetName val="2.12"/>
      <sheetName val="2.13"/>
      <sheetName val="2.14"/>
      <sheetName val="2.15"/>
      <sheetName val="2.16"/>
      <sheetName val="2.17"/>
      <sheetName val="2.18"/>
      <sheetName val="2.19"/>
      <sheetName val="2.20"/>
      <sheetName val="2.21"/>
      <sheetName val="2.22"/>
      <sheetName val="2.23"/>
      <sheetName val="3"/>
      <sheetName val="3.1"/>
      <sheetName val="3.2"/>
      <sheetName val="3.3"/>
      <sheetName val="4"/>
      <sheetName val="4.1"/>
      <sheetName val="4.2"/>
      <sheetName val="4.3"/>
      <sheetName val="5"/>
      <sheetName val="5.1"/>
      <sheetName val="5.2"/>
      <sheetName val="6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6.10"/>
      <sheetName val="6.11"/>
      <sheetName val="6.12"/>
      <sheetName val="6.13"/>
      <sheetName val="6.14"/>
      <sheetName val="6.15"/>
      <sheetName val="7"/>
      <sheetName val="7.1"/>
      <sheetName val="7.2"/>
      <sheetName val="7.3"/>
      <sheetName val="7.4"/>
      <sheetName val="7.5"/>
      <sheetName val="7.6"/>
      <sheetName val="7.6 graf"/>
      <sheetName val="8"/>
      <sheetName val="8.1"/>
      <sheetName val="8.2"/>
      <sheetName val="8.3"/>
    </sheetNames>
    <sheetDataSet>
      <sheetData sheetId="0" refreshError="1"/>
      <sheetData sheetId="1">
        <row r="1">
          <cell r="A1" t="str">
            <v>1.1. Vacunacions efectuades segons tipus als centres sanitaris d'atenció primaria. 2003</v>
          </cell>
        </row>
        <row r="2">
          <cell r="A2" t="str">
            <v>1.1. Vacunaciones efectuadas según tipo en los centros sanitarios de atención primaria. 2003</v>
          </cell>
        </row>
        <row r="4">
          <cell r="B4" t="str">
            <v>DTPa</v>
          </cell>
          <cell r="C4" t="str">
            <v>VPO</v>
          </cell>
          <cell r="D4" t="str">
            <v>SPR</v>
          </cell>
          <cell r="E4" t="str">
            <v>VHB</v>
          </cell>
          <cell r="F4" t="str">
            <v>TD</v>
          </cell>
          <cell r="G4" t="str">
            <v>HIB</v>
          </cell>
          <cell r="H4" t="str">
            <v>MC</v>
          </cell>
          <cell r="I4" t="str">
            <v>PERSONES VACUNADES</v>
          </cell>
        </row>
        <row r="5">
          <cell r="A5" t="str">
            <v>C.S. Benimaclet</v>
          </cell>
          <cell r="B5">
            <v>1238</v>
          </cell>
          <cell r="C5">
            <v>1279</v>
          </cell>
          <cell r="D5">
            <v>620</v>
          </cell>
          <cell r="E5">
            <v>1449</v>
          </cell>
          <cell r="F5">
            <v>1055</v>
          </cell>
          <cell r="G5">
            <v>976</v>
          </cell>
          <cell r="H5">
            <v>2124</v>
          </cell>
          <cell r="I5">
            <v>2448</v>
          </cell>
        </row>
        <row r="6">
          <cell r="A6" t="str">
            <v xml:space="preserve">C.S. Salvador Pau </v>
          </cell>
          <cell r="B6">
            <v>724</v>
          </cell>
          <cell r="C6">
            <v>729</v>
          </cell>
          <cell r="D6">
            <v>359</v>
          </cell>
          <cell r="E6">
            <v>763</v>
          </cell>
          <cell r="F6">
            <v>607</v>
          </cell>
          <cell r="G6">
            <v>577</v>
          </cell>
          <cell r="H6">
            <v>1530</v>
          </cell>
          <cell r="I6">
            <v>1798</v>
          </cell>
        </row>
        <row r="7">
          <cell r="A7" t="str">
            <v xml:space="preserve">Cons. Xile </v>
          </cell>
          <cell r="B7">
            <v>553</v>
          </cell>
          <cell r="C7">
            <v>565</v>
          </cell>
          <cell r="D7">
            <v>265</v>
          </cell>
          <cell r="E7">
            <v>638</v>
          </cell>
          <cell r="F7">
            <v>289</v>
          </cell>
          <cell r="G7">
            <v>413</v>
          </cell>
          <cell r="H7">
            <v>1276</v>
          </cell>
          <cell r="I7">
            <v>1437</v>
          </cell>
        </row>
        <row r="8">
          <cell r="A8" t="str">
            <v>C.S. Serreria II</v>
          </cell>
          <cell r="B8">
            <v>699</v>
          </cell>
          <cell r="C8">
            <v>705</v>
          </cell>
          <cell r="D8">
            <v>364</v>
          </cell>
          <cell r="E8">
            <v>422</v>
          </cell>
          <cell r="F8">
            <v>354</v>
          </cell>
          <cell r="G8">
            <v>549</v>
          </cell>
          <cell r="H8">
            <v>1116</v>
          </cell>
          <cell r="I8">
            <v>1329</v>
          </cell>
        </row>
        <row r="9">
          <cell r="A9" t="str">
            <v xml:space="preserve">C.S. Rep. Argentina </v>
          </cell>
          <cell r="B9">
            <v>397</v>
          </cell>
          <cell r="C9">
            <v>392</v>
          </cell>
          <cell r="D9">
            <v>176</v>
          </cell>
          <cell r="E9">
            <v>433</v>
          </cell>
          <cell r="F9">
            <v>288</v>
          </cell>
          <cell r="G9">
            <v>299</v>
          </cell>
          <cell r="H9">
            <v>937</v>
          </cell>
          <cell r="I9">
            <v>1270</v>
          </cell>
        </row>
        <row r="10">
          <cell r="A10" t="str">
            <v xml:space="preserve">C.S. Serreria I </v>
          </cell>
          <cell r="B10">
            <v>1167</v>
          </cell>
          <cell r="C10">
            <v>1143</v>
          </cell>
          <cell r="D10">
            <v>514</v>
          </cell>
          <cell r="E10">
            <v>643</v>
          </cell>
          <cell r="F10">
            <v>688</v>
          </cell>
          <cell r="G10">
            <v>942</v>
          </cell>
          <cell r="H10">
            <v>1087</v>
          </cell>
          <cell r="I10">
            <v>1431</v>
          </cell>
        </row>
        <row r="11">
          <cell r="A11" t="str">
            <v>C.S. Nazaret</v>
          </cell>
          <cell r="B11">
            <v>319</v>
          </cell>
          <cell r="C11">
            <v>314</v>
          </cell>
          <cell r="D11">
            <v>170</v>
          </cell>
          <cell r="E11">
            <v>198</v>
          </cell>
          <cell r="F11">
            <v>257</v>
          </cell>
          <cell r="G11">
            <v>243</v>
          </cell>
          <cell r="H11">
            <v>433</v>
          </cell>
          <cell r="I11">
            <v>577</v>
          </cell>
        </row>
        <row r="12">
          <cell r="A12" t="str">
            <v>C.S. Benimàmet</v>
          </cell>
          <cell r="B12">
            <v>381</v>
          </cell>
          <cell r="C12">
            <v>382</v>
          </cell>
          <cell r="D12">
            <v>170</v>
          </cell>
          <cell r="E12">
            <v>195</v>
          </cell>
          <cell r="F12">
            <v>59</v>
          </cell>
          <cell r="G12">
            <v>305</v>
          </cell>
          <cell r="H12">
            <v>322</v>
          </cell>
          <cell r="I12">
            <v>389</v>
          </cell>
        </row>
        <row r="13">
          <cell r="A13" t="str">
            <v xml:space="preserve">Cons. Campanar </v>
          </cell>
          <cell r="B13">
            <v>776</v>
          </cell>
          <cell r="C13">
            <v>771</v>
          </cell>
          <cell r="D13">
            <v>339</v>
          </cell>
          <cell r="E13">
            <v>805</v>
          </cell>
          <cell r="F13">
            <v>596</v>
          </cell>
          <cell r="G13">
            <v>627</v>
          </cell>
          <cell r="H13">
            <v>1034</v>
          </cell>
          <cell r="I13">
            <v>1043</v>
          </cell>
        </row>
        <row r="14">
          <cell r="A14" t="str">
            <v xml:space="preserve">C.S. Economista Gay </v>
          </cell>
          <cell r="B14">
            <v>807</v>
          </cell>
          <cell r="C14">
            <v>823</v>
          </cell>
          <cell r="D14">
            <v>377</v>
          </cell>
          <cell r="E14">
            <v>924</v>
          </cell>
          <cell r="F14">
            <v>880</v>
          </cell>
          <cell r="G14">
            <v>655</v>
          </cell>
          <cell r="H14">
            <v>1274</v>
          </cell>
          <cell r="I14">
            <v>1254</v>
          </cell>
        </row>
        <row r="15">
          <cell r="A15" t="str">
            <v xml:space="preserve">C.S. Trinitat </v>
          </cell>
          <cell r="B15">
            <v>732</v>
          </cell>
          <cell r="C15">
            <v>733</v>
          </cell>
          <cell r="D15">
            <v>279</v>
          </cell>
          <cell r="E15">
            <v>517</v>
          </cell>
          <cell r="F15">
            <v>380</v>
          </cell>
          <cell r="G15">
            <v>606</v>
          </cell>
          <cell r="H15">
            <v>773</v>
          </cell>
          <cell r="I15">
            <v>905</v>
          </cell>
        </row>
        <row r="16">
          <cell r="A16" t="str">
            <v xml:space="preserve">Cons. Bilbao </v>
          </cell>
          <cell r="B16">
            <v>186</v>
          </cell>
          <cell r="C16">
            <v>191</v>
          </cell>
          <cell r="D16">
            <v>94</v>
          </cell>
          <cell r="E16">
            <v>138</v>
          </cell>
          <cell r="F16">
            <v>177</v>
          </cell>
          <cell r="G16">
            <v>147</v>
          </cell>
          <cell r="H16">
            <v>191</v>
          </cell>
          <cell r="I16">
            <v>292</v>
          </cell>
        </row>
        <row r="17">
          <cell r="A17" t="str">
            <v xml:space="preserve">C.S. Benicalap </v>
          </cell>
          <cell r="B17">
            <v>170</v>
          </cell>
          <cell r="C17">
            <v>173</v>
          </cell>
          <cell r="D17">
            <v>77</v>
          </cell>
          <cell r="E17">
            <v>146</v>
          </cell>
          <cell r="F17">
            <v>237</v>
          </cell>
          <cell r="G17">
            <v>135</v>
          </cell>
          <cell r="H17">
            <v>494</v>
          </cell>
          <cell r="I17">
            <v>601</v>
          </cell>
        </row>
        <row r="18">
          <cell r="A18" t="str">
            <v xml:space="preserve">C.S. Salvador Allende </v>
          </cell>
          <cell r="B18">
            <v>1237</v>
          </cell>
          <cell r="C18">
            <v>1266</v>
          </cell>
          <cell r="D18">
            <v>639</v>
          </cell>
          <cell r="E18">
            <v>870</v>
          </cell>
          <cell r="F18">
            <v>274</v>
          </cell>
          <cell r="G18">
            <v>950</v>
          </cell>
          <cell r="H18">
            <v>1471</v>
          </cell>
          <cell r="I18">
            <v>1495</v>
          </cell>
        </row>
        <row r="19">
          <cell r="A19" t="str">
            <v xml:space="preserve">Cons. Arquitecto Tolsà </v>
          </cell>
          <cell r="B19">
            <v>275</v>
          </cell>
          <cell r="C19">
            <v>300</v>
          </cell>
          <cell r="D19">
            <v>188</v>
          </cell>
          <cell r="E19">
            <v>222</v>
          </cell>
          <cell r="F19">
            <v>270</v>
          </cell>
          <cell r="G19">
            <v>196</v>
          </cell>
          <cell r="H19">
            <v>327</v>
          </cell>
          <cell r="I19">
            <v>371</v>
          </cell>
        </row>
        <row r="20">
          <cell r="A20" t="str">
            <v xml:space="preserve">C.S. Marco Merenciano </v>
          </cell>
          <cell r="B20">
            <v>938</v>
          </cell>
          <cell r="C20">
            <v>958</v>
          </cell>
          <cell r="D20">
            <v>403</v>
          </cell>
          <cell r="E20">
            <v>566</v>
          </cell>
          <cell r="F20">
            <v>471</v>
          </cell>
          <cell r="G20">
            <v>762</v>
          </cell>
          <cell r="H20">
            <v>976</v>
          </cell>
          <cell r="I20">
            <v>1019</v>
          </cell>
        </row>
        <row r="21">
          <cell r="A21" t="str">
            <v xml:space="preserve">Hospital General </v>
          </cell>
          <cell r="B21">
            <v>78</v>
          </cell>
          <cell r="C21">
            <v>78</v>
          </cell>
          <cell r="D21">
            <v>28</v>
          </cell>
          <cell r="E21">
            <v>39</v>
          </cell>
          <cell r="F21">
            <v>13</v>
          </cell>
          <cell r="G21">
            <v>68</v>
          </cell>
          <cell r="H21">
            <v>98</v>
          </cell>
          <cell r="I21">
            <v>99</v>
          </cell>
        </row>
        <row r="22">
          <cell r="A22" t="str">
            <v xml:space="preserve">Cons. Nàpols i Sicília </v>
          </cell>
          <cell r="B22">
            <v>603</v>
          </cell>
          <cell r="C22">
            <v>605</v>
          </cell>
          <cell r="D22">
            <v>229</v>
          </cell>
          <cell r="E22">
            <v>715</v>
          </cell>
          <cell r="F22">
            <v>650</v>
          </cell>
          <cell r="G22">
            <v>500</v>
          </cell>
          <cell r="H22">
            <v>839</v>
          </cell>
          <cell r="I22">
            <v>1063</v>
          </cell>
        </row>
        <row r="23">
          <cell r="A23" t="str">
            <v xml:space="preserve">Cons. Pere Bonfill </v>
          </cell>
          <cell r="B23">
            <v>949</v>
          </cell>
          <cell r="C23">
            <v>972</v>
          </cell>
          <cell r="D23">
            <v>411</v>
          </cell>
          <cell r="E23">
            <v>585</v>
          </cell>
          <cell r="F23">
            <v>554</v>
          </cell>
          <cell r="G23">
            <v>760</v>
          </cell>
          <cell r="H23">
            <v>906</v>
          </cell>
          <cell r="I23">
            <v>1012</v>
          </cell>
        </row>
        <row r="24">
          <cell r="A24" t="str">
            <v xml:space="preserve">Cons. Gil i Morte </v>
          </cell>
          <cell r="B24">
            <v>738</v>
          </cell>
          <cell r="C24">
            <v>726</v>
          </cell>
          <cell r="D24">
            <v>292</v>
          </cell>
          <cell r="E24">
            <v>893</v>
          </cell>
          <cell r="F24">
            <v>712</v>
          </cell>
          <cell r="G24">
            <v>566</v>
          </cell>
          <cell r="H24">
            <v>1460</v>
          </cell>
          <cell r="I24">
            <v>1626</v>
          </cell>
        </row>
        <row r="25">
          <cell r="A25" t="str">
            <v xml:space="preserve">C.S. Pintor Stolz </v>
          </cell>
          <cell r="B25">
            <v>1759</v>
          </cell>
          <cell r="C25">
            <v>1827</v>
          </cell>
          <cell r="D25">
            <v>774</v>
          </cell>
          <cell r="E25">
            <v>1389</v>
          </cell>
          <cell r="F25">
            <v>1254</v>
          </cell>
          <cell r="G25">
            <v>1429</v>
          </cell>
          <cell r="H25">
            <v>2196</v>
          </cell>
          <cell r="I25">
            <v>2126</v>
          </cell>
        </row>
        <row r="26">
          <cell r="A26" t="str">
            <v xml:space="preserve">C.S. Fontsanta </v>
          </cell>
          <cell r="B26">
            <v>538</v>
          </cell>
          <cell r="C26">
            <v>547</v>
          </cell>
          <cell r="D26">
            <v>228</v>
          </cell>
          <cell r="E26">
            <v>845</v>
          </cell>
          <cell r="F26">
            <v>474</v>
          </cell>
          <cell r="G26">
            <v>426</v>
          </cell>
          <cell r="H26">
            <v>587</v>
          </cell>
          <cell r="I26">
            <v>982</v>
          </cell>
        </row>
        <row r="27">
          <cell r="A27" t="str">
            <v xml:space="preserve">C.S. Russafa </v>
          </cell>
          <cell r="B27">
            <v>1009</v>
          </cell>
          <cell r="C27">
            <v>998</v>
          </cell>
          <cell r="D27">
            <v>433</v>
          </cell>
          <cell r="E27">
            <v>975</v>
          </cell>
          <cell r="F27">
            <v>871</v>
          </cell>
          <cell r="G27">
            <v>776</v>
          </cell>
          <cell r="H27">
            <v>2096</v>
          </cell>
          <cell r="I27">
            <v>2325</v>
          </cell>
        </row>
        <row r="28">
          <cell r="A28" t="str">
            <v>C.S. Pare Jofré</v>
          </cell>
          <cell r="B28">
            <v>1755</v>
          </cell>
          <cell r="C28">
            <v>1913</v>
          </cell>
          <cell r="D28">
            <v>635</v>
          </cell>
          <cell r="E28">
            <v>1448</v>
          </cell>
          <cell r="F28">
            <v>877</v>
          </cell>
          <cell r="G28">
            <v>1398</v>
          </cell>
          <cell r="H28">
            <v>1773</v>
          </cell>
          <cell r="I28">
            <v>2039</v>
          </cell>
        </row>
        <row r="29">
          <cell r="A29" t="str">
            <v xml:space="preserve">Cons. Vicente Clavel </v>
          </cell>
          <cell r="B29">
            <v>1147</v>
          </cell>
          <cell r="C29">
            <v>1150</v>
          </cell>
          <cell r="D29">
            <v>578</v>
          </cell>
          <cell r="E29">
            <v>1421</v>
          </cell>
          <cell r="F29">
            <v>914</v>
          </cell>
          <cell r="G29">
            <v>863</v>
          </cell>
          <cell r="H29">
            <v>1217</v>
          </cell>
          <cell r="I29">
            <v>1782</v>
          </cell>
        </row>
        <row r="30">
          <cell r="A30" t="str">
            <v>C.S. Plaça Segòvia</v>
          </cell>
          <cell r="B30">
            <v>1598</v>
          </cell>
          <cell r="C30">
            <v>1616</v>
          </cell>
          <cell r="D30">
            <v>740</v>
          </cell>
          <cell r="E30">
            <v>1363</v>
          </cell>
          <cell r="F30">
            <v>909</v>
          </cell>
          <cell r="G30">
            <v>1277</v>
          </cell>
          <cell r="H30">
            <v>1526</v>
          </cell>
          <cell r="I30">
            <v>1545</v>
          </cell>
        </row>
        <row r="31">
          <cell r="A31" t="str">
            <v xml:space="preserve">C.S. Enginyer J. Benlloch </v>
          </cell>
          <cell r="B31">
            <v>1729</v>
          </cell>
          <cell r="C31">
            <v>1746</v>
          </cell>
          <cell r="D31">
            <v>746</v>
          </cell>
          <cell r="E31">
            <v>1274</v>
          </cell>
          <cell r="F31">
            <v>731</v>
          </cell>
          <cell r="G31">
            <v>1397</v>
          </cell>
          <cell r="H31">
            <v>1369</v>
          </cell>
          <cell r="I31">
            <v>1567</v>
          </cell>
        </row>
        <row r="32">
          <cell r="A32" t="str">
            <v>C.S. Fonteta S. LLuís</v>
          </cell>
          <cell r="B32">
            <v>1311</v>
          </cell>
          <cell r="C32">
            <v>1374</v>
          </cell>
          <cell r="D32">
            <v>685</v>
          </cell>
          <cell r="E32">
            <v>1514</v>
          </cell>
          <cell r="F32">
            <v>1501</v>
          </cell>
          <cell r="G32">
            <v>1024</v>
          </cell>
          <cell r="H32">
            <v>1902</v>
          </cell>
          <cell r="I32">
            <v>2286</v>
          </cell>
        </row>
        <row r="33">
          <cell r="A33" t="str">
            <v xml:space="preserve">Cons. LLuís Oliag </v>
          </cell>
          <cell r="B33">
            <v>553</v>
          </cell>
          <cell r="C33">
            <v>557</v>
          </cell>
          <cell r="D33">
            <v>247</v>
          </cell>
          <cell r="E33">
            <v>420</v>
          </cell>
          <cell r="F33">
            <v>688</v>
          </cell>
          <cell r="G33">
            <v>454</v>
          </cell>
          <cell r="H33">
            <v>939</v>
          </cell>
          <cell r="I33">
            <v>1078</v>
          </cell>
        </row>
        <row r="34">
          <cell r="A34" t="str">
            <v xml:space="preserve">C.S. San Marcel.lí </v>
          </cell>
          <cell r="B34">
            <v>864</v>
          </cell>
          <cell r="C34">
            <v>892</v>
          </cell>
          <cell r="D34">
            <v>392</v>
          </cell>
          <cell r="E34">
            <v>859</v>
          </cell>
          <cell r="F34">
            <v>850</v>
          </cell>
          <cell r="G34">
            <v>689</v>
          </cell>
          <cell r="H34">
            <v>826</v>
          </cell>
          <cell r="I34">
            <v>1075</v>
          </cell>
        </row>
        <row r="35">
          <cell r="A35" t="str">
            <v>C.S. Castellar-Oliveral</v>
          </cell>
          <cell r="B35">
            <v>314</v>
          </cell>
          <cell r="C35">
            <v>314</v>
          </cell>
          <cell r="D35">
            <v>126</v>
          </cell>
          <cell r="E35">
            <v>465</v>
          </cell>
          <cell r="F35">
            <v>402</v>
          </cell>
          <cell r="G35">
            <v>255</v>
          </cell>
          <cell r="H35">
            <v>313</v>
          </cell>
          <cell r="I35">
            <v>437</v>
          </cell>
        </row>
        <row r="36">
          <cell r="A36" t="str">
            <v>Cons. Carretera Artes</v>
          </cell>
          <cell r="B36">
            <v>369</v>
          </cell>
          <cell r="C36">
            <v>360</v>
          </cell>
          <cell r="D36">
            <v>208</v>
          </cell>
          <cell r="E36">
            <v>164</v>
          </cell>
          <cell r="F36">
            <v>333</v>
          </cell>
          <cell r="G36">
            <v>274</v>
          </cell>
          <cell r="H36">
            <v>503</v>
          </cell>
          <cell r="I36">
            <v>510</v>
          </cell>
        </row>
        <row r="37">
          <cell r="A37" t="str">
            <v>Total</v>
          </cell>
          <cell r="B37">
            <v>25913</v>
          </cell>
          <cell r="C37">
            <v>26399</v>
          </cell>
          <cell r="D37">
            <v>11786</v>
          </cell>
          <cell r="E37">
            <v>23298</v>
          </cell>
          <cell r="F37">
            <v>18615</v>
          </cell>
          <cell r="G37">
            <v>20538</v>
          </cell>
          <cell r="H37">
            <v>33915</v>
          </cell>
          <cell r="I37">
            <v>39211</v>
          </cell>
        </row>
        <row r="38">
          <cell r="A38" t="str">
            <v>Font:  Direcció General de Salut Pública. Conselleria de Sanitat</v>
          </cell>
        </row>
      </sheetData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">
          <cell r="A1" t="str">
            <v>2.21. Centres d'atenció primària. Consultoris i centres amb el model tradicional. Indicadors de Medicina General i Pediatria.  2003</v>
          </cell>
        </row>
        <row r="2">
          <cell r="A2" t="str">
            <v>2.21. Centros de atención primaria. Consultorios y centros con el modelo tradicional. Indicadores de Medicina General y Pediatría.  2003</v>
          </cell>
        </row>
        <row r="4">
          <cell r="B4" t="str">
            <v>Medicina General</v>
          </cell>
          <cell r="F4" t="str">
            <v>Pediatria</v>
          </cell>
        </row>
        <row r="5">
          <cell r="B5" t="str">
            <v>Pressió Assistencial</v>
          </cell>
          <cell r="C5" t="str">
            <v>Nombre de Consultes</v>
          </cell>
          <cell r="D5" t="str">
            <v>Primeres Consultes</v>
          </cell>
          <cell r="E5" t="str">
            <v>% resolució</v>
          </cell>
          <cell r="F5" t="str">
            <v>Pressió Assistencial</v>
          </cell>
          <cell r="G5" t="str">
            <v>Nombre de Consultes</v>
          </cell>
        </row>
        <row r="6">
          <cell r="A6" t="str">
            <v>Consultoris Complementaris i E.A.P.</v>
          </cell>
          <cell r="B6">
            <v>45.9</v>
          </cell>
          <cell r="C6">
            <v>55951</v>
          </cell>
          <cell r="D6">
            <v>26812</v>
          </cell>
          <cell r="E6">
            <v>93.2</v>
          </cell>
          <cell r="F6">
            <v>20.399999999999999</v>
          </cell>
          <cell r="G6">
            <v>9108</v>
          </cell>
        </row>
        <row r="7">
          <cell r="A7" t="str">
            <v>Xile</v>
          </cell>
          <cell r="B7">
            <v>36.200000000000003</v>
          </cell>
          <cell r="C7">
            <v>3727</v>
          </cell>
          <cell r="D7">
            <v>2342</v>
          </cell>
          <cell r="E7">
            <v>97.9</v>
          </cell>
          <cell r="F7">
            <v>20.3</v>
          </cell>
          <cell r="G7">
            <v>348</v>
          </cell>
        </row>
        <row r="8">
          <cell r="A8" t="str">
            <v>L'Alguer</v>
          </cell>
          <cell r="B8">
            <v>55.1</v>
          </cell>
          <cell r="C8">
            <v>3144</v>
          </cell>
          <cell r="D8">
            <v>1364</v>
          </cell>
          <cell r="E8">
            <v>91.5</v>
          </cell>
          <cell r="F8" t="str">
            <v>-</v>
          </cell>
          <cell r="G8" t="str">
            <v>-</v>
          </cell>
        </row>
        <row r="9">
          <cell r="A9" t="str">
            <v>Massarrojos</v>
          </cell>
          <cell r="B9">
            <v>75.599999999999994</v>
          </cell>
          <cell r="C9">
            <v>1538</v>
          </cell>
          <cell r="D9">
            <v>270</v>
          </cell>
          <cell r="E9">
            <v>92.1</v>
          </cell>
          <cell r="F9" t="str">
            <v>-</v>
          </cell>
          <cell r="G9" t="str">
            <v>-</v>
          </cell>
        </row>
        <row r="10">
          <cell r="A10" t="str">
            <v>Campanar</v>
          </cell>
          <cell r="B10">
            <v>45</v>
          </cell>
          <cell r="C10">
            <v>3783</v>
          </cell>
          <cell r="D10">
            <v>1811</v>
          </cell>
          <cell r="E10">
            <v>94.7</v>
          </cell>
          <cell r="F10">
            <v>20.399999999999999</v>
          </cell>
          <cell r="G10">
            <v>453</v>
          </cell>
        </row>
        <row r="11">
          <cell r="A11" t="str">
            <v>Tendetes</v>
          </cell>
          <cell r="B11">
            <v>41.2</v>
          </cell>
          <cell r="C11">
            <v>4726</v>
          </cell>
          <cell r="D11">
            <v>2298</v>
          </cell>
          <cell r="E11">
            <v>94.2</v>
          </cell>
          <cell r="F11">
            <v>17.899999999999999</v>
          </cell>
          <cell r="G11">
            <v>657</v>
          </cell>
        </row>
        <row r="12">
          <cell r="A12" t="str">
            <v>Bilbao</v>
          </cell>
          <cell r="B12">
            <v>45.7</v>
          </cell>
          <cell r="C12">
            <v>3653</v>
          </cell>
          <cell r="D12">
            <v>1799</v>
          </cell>
          <cell r="E12">
            <v>96.9</v>
          </cell>
          <cell r="F12">
            <v>28.9</v>
          </cell>
          <cell r="G12">
            <v>674</v>
          </cell>
        </row>
        <row r="13">
          <cell r="A13" t="str">
            <v>Pintor Matarana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>
            <v>37.4</v>
          </cell>
          <cell r="G13">
            <v>3609</v>
          </cell>
        </row>
        <row r="14">
          <cell r="A14" t="str">
            <v>Arquitecte Tolsa</v>
          </cell>
          <cell r="B14">
            <v>47.7</v>
          </cell>
          <cell r="C14">
            <v>3562</v>
          </cell>
          <cell r="D14">
            <v>1718</v>
          </cell>
          <cell r="E14">
            <v>93</v>
          </cell>
          <cell r="F14">
            <v>23</v>
          </cell>
          <cell r="G14">
            <v>430</v>
          </cell>
        </row>
        <row r="15">
          <cell r="A15" t="str">
            <v>Pere Bonfill</v>
          </cell>
          <cell r="B15">
            <v>43.3</v>
          </cell>
          <cell r="C15">
            <v>10868</v>
          </cell>
          <cell r="D15">
            <v>4764</v>
          </cell>
          <cell r="E15">
            <v>94.5</v>
          </cell>
          <cell r="F15">
            <v>21.6</v>
          </cell>
          <cell r="G15">
            <v>869</v>
          </cell>
        </row>
        <row r="16">
          <cell r="A16" t="str">
            <v>Gil i Morte</v>
          </cell>
          <cell r="B16">
            <v>49.5</v>
          </cell>
          <cell r="C16">
            <v>4328</v>
          </cell>
          <cell r="D16">
            <v>1476</v>
          </cell>
          <cell r="E16">
            <v>93.1</v>
          </cell>
          <cell r="F16">
            <v>17</v>
          </cell>
          <cell r="G16">
            <v>346</v>
          </cell>
        </row>
        <row r="17">
          <cell r="A17" t="str">
            <v>Vicente Clavel</v>
          </cell>
          <cell r="B17">
            <v>49</v>
          </cell>
          <cell r="C17">
            <v>9769</v>
          </cell>
          <cell r="D17">
            <v>5483</v>
          </cell>
          <cell r="E17">
            <v>96</v>
          </cell>
          <cell r="F17">
            <v>24.8</v>
          </cell>
          <cell r="G17">
            <v>1035</v>
          </cell>
        </row>
        <row r="18">
          <cell r="A18" t="str">
            <v>Ctra. De Artes</v>
          </cell>
          <cell r="B18">
            <v>51.6</v>
          </cell>
          <cell r="C18">
            <v>3893</v>
          </cell>
          <cell r="D18">
            <v>2089</v>
          </cell>
          <cell r="E18">
            <v>93.3</v>
          </cell>
          <cell r="F18">
            <v>14.5</v>
          </cell>
          <cell r="G18">
            <v>295</v>
          </cell>
        </row>
        <row r="19">
          <cell r="A19" t="str">
            <v>Pinedo</v>
          </cell>
          <cell r="B19">
            <v>45.9</v>
          </cell>
          <cell r="C19">
            <v>890</v>
          </cell>
          <cell r="D19">
            <v>194</v>
          </cell>
          <cell r="E19">
            <v>73.5</v>
          </cell>
          <cell r="F19">
            <v>20.5</v>
          </cell>
          <cell r="G19">
            <v>151</v>
          </cell>
        </row>
        <row r="20">
          <cell r="A20" t="str">
            <v>Forn d'Alcedo</v>
          </cell>
          <cell r="B20">
            <v>29.9</v>
          </cell>
          <cell r="C20">
            <v>593</v>
          </cell>
          <cell r="D20">
            <v>160</v>
          </cell>
          <cell r="E20">
            <v>87.4</v>
          </cell>
          <cell r="F20">
            <v>17.3</v>
          </cell>
          <cell r="G20">
            <v>103</v>
          </cell>
        </row>
        <row r="21">
          <cell r="A21" t="str">
            <v>El Palmar i El Perellonet</v>
          </cell>
          <cell r="B21">
            <v>42.8</v>
          </cell>
          <cell r="C21">
            <v>885</v>
          </cell>
          <cell r="D21">
            <v>471</v>
          </cell>
          <cell r="E21">
            <v>99.2</v>
          </cell>
          <cell r="F21">
            <v>10.199999999999999</v>
          </cell>
          <cell r="G21">
            <v>35</v>
          </cell>
        </row>
        <row r="22">
          <cell r="A22" t="str">
            <v>El Saler</v>
          </cell>
          <cell r="B22">
            <v>29.7</v>
          </cell>
          <cell r="C22">
            <v>592</v>
          </cell>
          <cell r="D22">
            <v>573</v>
          </cell>
          <cell r="E22">
            <v>100</v>
          </cell>
          <cell r="F22">
            <v>11.1</v>
          </cell>
          <cell r="G22">
            <v>103</v>
          </cell>
        </row>
        <row r="24">
          <cell r="A24" t="str">
            <v>Centres amb el Model Tradicional</v>
          </cell>
          <cell r="B24">
            <v>56.4</v>
          </cell>
          <cell r="C24">
            <v>85902</v>
          </cell>
          <cell r="D24">
            <v>35234</v>
          </cell>
          <cell r="E24">
            <v>94.4</v>
          </cell>
          <cell r="F24">
            <v>15.1</v>
          </cell>
          <cell r="G24">
            <v>7232</v>
          </cell>
        </row>
        <row r="25">
          <cell r="A25" t="str">
            <v>C.S. Benimaclet</v>
          </cell>
          <cell r="B25">
            <v>56.3</v>
          </cell>
          <cell r="C25">
            <v>2016</v>
          </cell>
          <cell r="D25">
            <v>1138</v>
          </cell>
          <cell r="E25">
            <v>97.4</v>
          </cell>
          <cell r="F25">
            <v>6.9</v>
          </cell>
          <cell r="G25">
            <v>116</v>
          </cell>
        </row>
        <row r="26">
          <cell r="A26" t="str">
            <v>Consultori Xile</v>
          </cell>
          <cell r="B26">
            <v>46.9</v>
          </cell>
          <cell r="C26">
            <v>1627</v>
          </cell>
          <cell r="D26">
            <v>670</v>
          </cell>
          <cell r="E26">
            <v>89.1</v>
          </cell>
          <cell r="F26">
            <v>8.5</v>
          </cell>
          <cell r="G26">
            <v>172</v>
          </cell>
        </row>
        <row r="27">
          <cell r="A27" t="str">
            <v>Consultori L'Alguer</v>
          </cell>
          <cell r="B27">
            <v>60.1</v>
          </cell>
          <cell r="C27">
            <v>3096</v>
          </cell>
          <cell r="D27">
            <v>1975</v>
          </cell>
          <cell r="E27">
            <v>96</v>
          </cell>
          <cell r="F27">
            <v>16.100000000000001</v>
          </cell>
          <cell r="G27">
            <v>548</v>
          </cell>
        </row>
        <row r="28">
          <cell r="A28" t="str">
            <v>C.S. Trafalgar</v>
          </cell>
          <cell r="B28">
            <v>48.2</v>
          </cell>
          <cell r="C28">
            <v>2719</v>
          </cell>
          <cell r="D28">
            <v>1391</v>
          </cell>
          <cell r="E28">
            <v>94.4</v>
          </cell>
          <cell r="F28">
            <v>24.8</v>
          </cell>
          <cell r="G28">
            <v>498</v>
          </cell>
        </row>
        <row r="29">
          <cell r="A29" t="str">
            <v>C.S. Malva·rosa</v>
          </cell>
          <cell r="B29">
            <v>31</v>
          </cell>
          <cell r="C29">
            <v>152</v>
          </cell>
          <cell r="D29">
            <v>75</v>
          </cell>
          <cell r="E29">
            <v>93.2</v>
          </cell>
          <cell r="F29" t="str">
            <v>-</v>
          </cell>
          <cell r="G29" t="str">
            <v>-</v>
          </cell>
        </row>
        <row r="30">
          <cell r="A30" t="str">
            <v>Consultori Vicent Brull</v>
          </cell>
          <cell r="B30">
            <v>79.7</v>
          </cell>
          <cell r="C30">
            <v>6396</v>
          </cell>
          <cell r="D30">
            <v>1972</v>
          </cell>
          <cell r="E30">
            <v>90</v>
          </cell>
          <cell r="F30">
            <v>16.600000000000001</v>
          </cell>
          <cell r="G30">
            <v>319</v>
          </cell>
        </row>
        <row r="31">
          <cell r="A31" t="str">
            <v>Consultori La Punta</v>
          </cell>
          <cell r="B31">
            <v>24.9</v>
          </cell>
          <cell r="C31">
            <v>425</v>
          </cell>
          <cell r="D31">
            <v>118</v>
          </cell>
          <cell r="E31">
            <v>91.5</v>
          </cell>
          <cell r="F31" t="str">
            <v>-</v>
          </cell>
          <cell r="G31" t="str">
            <v>-</v>
          </cell>
        </row>
        <row r="32">
          <cell r="A32" t="str">
            <v>C.S. Benimàmet</v>
          </cell>
          <cell r="B32">
            <v>51.5</v>
          </cell>
          <cell r="C32">
            <v>1668</v>
          </cell>
          <cell r="D32">
            <v>1041</v>
          </cell>
          <cell r="E32">
            <v>95.6</v>
          </cell>
          <cell r="F32" t="str">
            <v>-</v>
          </cell>
          <cell r="G32" t="str">
            <v>-</v>
          </cell>
        </row>
        <row r="33">
          <cell r="A33" t="str">
            <v>Consultori Campanar</v>
          </cell>
          <cell r="B33">
            <v>46.2</v>
          </cell>
          <cell r="C33">
            <v>5901</v>
          </cell>
          <cell r="D33">
            <v>2911</v>
          </cell>
          <cell r="E33">
            <v>94.3</v>
          </cell>
          <cell r="F33">
            <v>28.1</v>
          </cell>
          <cell r="G33">
            <v>622</v>
          </cell>
        </row>
        <row r="34">
          <cell r="A34" t="str">
            <v>C.S. Economista Gay</v>
          </cell>
          <cell r="B34">
            <v>69.3</v>
          </cell>
          <cell r="C34">
            <v>1401</v>
          </cell>
          <cell r="D34">
            <v>1319</v>
          </cell>
          <cell r="E34">
            <v>98</v>
          </cell>
          <cell r="F34" t="str">
            <v>-</v>
          </cell>
          <cell r="G34" t="str">
            <v>-</v>
          </cell>
        </row>
        <row r="35">
          <cell r="A35" t="str">
            <v>C.S. Trinitat</v>
          </cell>
          <cell r="B35">
            <v>27.9</v>
          </cell>
          <cell r="C35">
            <v>512</v>
          </cell>
          <cell r="D35">
            <v>190</v>
          </cell>
          <cell r="E35">
            <v>91.9</v>
          </cell>
          <cell r="F35">
            <v>9.1</v>
          </cell>
          <cell r="G35">
            <v>480</v>
          </cell>
        </row>
        <row r="36">
          <cell r="A36" t="str">
            <v>Consultori Pintor Matarana</v>
          </cell>
          <cell r="B36">
            <v>65.3</v>
          </cell>
          <cell r="C36">
            <v>2716</v>
          </cell>
          <cell r="D36">
            <v>1269</v>
          </cell>
          <cell r="E36">
            <v>90.1</v>
          </cell>
          <cell r="F36" t="str">
            <v>-</v>
          </cell>
          <cell r="G36" t="str">
            <v>-</v>
          </cell>
        </row>
        <row r="37">
          <cell r="A37" t="str">
            <v>C.S. Marco Merenciano</v>
          </cell>
          <cell r="B37">
            <v>59.3</v>
          </cell>
          <cell r="C37">
            <v>1237</v>
          </cell>
          <cell r="D37">
            <v>434</v>
          </cell>
          <cell r="E37">
            <v>89.6</v>
          </cell>
          <cell r="F37" t="str">
            <v>-</v>
          </cell>
          <cell r="G37" t="str">
            <v>-</v>
          </cell>
        </row>
        <row r="38">
          <cell r="A38" t="str">
            <v>Consultoris Borbotó i Benifaraig</v>
          </cell>
          <cell r="B38">
            <v>61.4</v>
          </cell>
          <cell r="C38">
            <v>1076</v>
          </cell>
          <cell r="D38">
            <v>527</v>
          </cell>
          <cell r="E38">
            <v>95.2</v>
          </cell>
          <cell r="F38" t="str">
            <v>-</v>
          </cell>
          <cell r="G38" t="str">
            <v>-</v>
          </cell>
        </row>
        <row r="39">
          <cell r="A39" t="str">
            <v>Consultoris Carpesa i Poble Nou</v>
          </cell>
          <cell r="B39">
            <v>117.9</v>
          </cell>
          <cell r="C39">
            <v>2639</v>
          </cell>
          <cell r="D39">
            <v>860</v>
          </cell>
          <cell r="E39">
            <v>95.4</v>
          </cell>
          <cell r="F39" t="str">
            <v>-</v>
          </cell>
          <cell r="G39" t="str">
            <v>-</v>
          </cell>
        </row>
        <row r="40">
          <cell r="A40" t="str">
            <v>Consultori Nàpols i Sicília</v>
          </cell>
          <cell r="B40">
            <v>48.4</v>
          </cell>
          <cell r="C40">
            <v>10715</v>
          </cell>
          <cell r="D40">
            <v>4011</v>
          </cell>
          <cell r="E40">
            <v>90.9</v>
          </cell>
          <cell r="F40">
            <v>12.4</v>
          </cell>
          <cell r="G40">
            <v>738</v>
          </cell>
        </row>
        <row r="41">
          <cell r="A41" t="str">
            <v>Consultori Pere Bonfill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>
            <v>13.1</v>
          </cell>
          <cell r="G41">
            <v>280</v>
          </cell>
        </row>
        <row r="42">
          <cell r="A42" t="str">
            <v>Consultori Gil i Morte</v>
          </cell>
          <cell r="B42">
            <v>56.5</v>
          </cell>
          <cell r="C42">
            <v>7651</v>
          </cell>
          <cell r="D42">
            <v>1682</v>
          </cell>
          <cell r="E42">
            <v>97.2</v>
          </cell>
          <cell r="F42">
            <v>15.2</v>
          </cell>
          <cell r="G42">
            <v>309</v>
          </cell>
        </row>
        <row r="43">
          <cell r="A43" t="str">
            <v>C.S. Pintor Stolz</v>
          </cell>
          <cell r="B43">
            <v>56.7</v>
          </cell>
          <cell r="C43">
            <v>3871</v>
          </cell>
          <cell r="D43">
            <v>1405</v>
          </cell>
          <cell r="E43">
            <v>94.3</v>
          </cell>
          <cell r="F43">
            <v>13.2</v>
          </cell>
          <cell r="G43">
            <v>632</v>
          </cell>
        </row>
        <row r="44">
          <cell r="A44" t="str">
            <v>Consultori Gral. San Martín</v>
          </cell>
          <cell r="B44">
            <v>44.5</v>
          </cell>
          <cell r="C44">
            <v>2822</v>
          </cell>
          <cell r="D44">
            <v>1356</v>
          </cell>
          <cell r="E44">
            <v>96.1</v>
          </cell>
          <cell r="F44">
            <v>13.1</v>
          </cell>
          <cell r="G44">
            <v>839</v>
          </cell>
        </row>
        <row r="45">
          <cell r="A45" t="str">
            <v>Consultori Vicente Clavel</v>
          </cell>
          <cell r="B45">
            <v>49.4</v>
          </cell>
          <cell r="C45">
            <v>2087</v>
          </cell>
          <cell r="D45">
            <v>891</v>
          </cell>
          <cell r="E45">
            <v>99.7</v>
          </cell>
          <cell r="F45">
            <v>17.8</v>
          </cell>
          <cell r="G45">
            <v>751</v>
          </cell>
        </row>
        <row r="46">
          <cell r="A46" t="str">
            <v>C.S. Plaza de Segovia</v>
          </cell>
          <cell r="B46">
            <v>71.900000000000006</v>
          </cell>
          <cell r="C46">
            <v>2876</v>
          </cell>
          <cell r="D46">
            <v>1270</v>
          </cell>
          <cell r="E46">
            <v>99.3</v>
          </cell>
          <cell r="F46" t="str">
            <v>-</v>
          </cell>
          <cell r="G46" t="str">
            <v>-</v>
          </cell>
        </row>
        <row r="47">
          <cell r="A47" t="str">
            <v>C.S. I. Joaquín Benlloch</v>
          </cell>
          <cell r="B47">
            <v>72.3</v>
          </cell>
          <cell r="C47">
            <v>5911</v>
          </cell>
          <cell r="D47">
            <v>2489</v>
          </cell>
          <cell r="E47">
            <v>96</v>
          </cell>
          <cell r="F47" t="str">
            <v>-</v>
          </cell>
          <cell r="G47" t="str">
            <v>-</v>
          </cell>
        </row>
        <row r="48">
          <cell r="A48" t="str">
            <v>C.S. La Fonteta de Sant Lluís.</v>
          </cell>
          <cell r="B48" t="str">
            <v>-</v>
          </cell>
          <cell r="C48" t="str">
            <v>-</v>
          </cell>
          <cell r="D48" t="str">
            <v>-</v>
          </cell>
          <cell r="E48" t="str">
            <v>-</v>
          </cell>
          <cell r="F48">
            <v>17.8</v>
          </cell>
          <cell r="G48">
            <v>367</v>
          </cell>
        </row>
        <row r="49">
          <cell r="A49" t="str">
            <v>Consultori Lluís Oliag</v>
          </cell>
          <cell r="B49">
            <v>52</v>
          </cell>
          <cell r="C49">
            <v>16388</v>
          </cell>
          <cell r="D49">
            <v>6240</v>
          </cell>
          <cell r="E49">
            <v>96.5</v>
          </cell>
          <cell r="F49">
            <v>13.3</v>
          </cell>
          <cell r="G49">
            <v>561</v>
          </cell>
        </row>
        <row r="50">
          <cell r="A50" t="str">
            <v>Font:  Direcció General de Qualitat i Atenció al Pacient. Conselleria de Sanitat.</v>
          </cell>
        </row>
      </sheetData>
      <sheetData sheetId="29" refreshError="1"/>
      <sheetData sheetId="30" refreshError="1"/>
      <sheetData sheetId="31" refreshError="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24</v>
      </c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C27"/>
  <sheetViews>
    <sheetView workbookViewId="0"/>
  </sheetViews>
  <sheetFormatPr baseColWidth="10" defaultRowHeight="12.75" x14ac:dyDescent="0.2"/>
  <cols>
    <col min="1" max="1" width="23.42578125" customWidth="1"/>
  </cols>
  <sheetData>
    <row r="1" spans="1:3" ht="15.75" customHeight="1" x14ac:dyDescent="0.2">
      <c r="A1" s="21" t="s">
        <v>377</v>
      </c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45">
        <f>SUM(B6:B8)</f>
        <v>904</v>
      </c>
      <c r="C4" s="143">
        <f>B4/$B$4</f>
        <v>1</v>
      </c>
    </row>
    <row r="5" spans="1:3" ht="15" customHeight="1" x14ac:dyDescent="0.2">
      <c r="A5" s="36" t="s">
        <v>30</v>
      </c>
      <c r="B5" s="18"/>
      <c r="C5" s="57"/>
    </row>
    <row r="6" spans="1:3" ht="15" customHeight="1" x14ac:dyDescent="0.2">
      <c r="A6" s="7" t="s">
        <v>31</v>
      </c>
      <c r="B6" s="6">
        <v>391</v>
      </c>
      <c r="C6" s="50">
        <f t="shared" ref="C6:C22" si="0">B6/$B$4</f>
        <v>0.43252212389380529</v>
      </c>
    </row>
    <row r="7" spans="1:3" ht="15" customHeight="1" x14ac:dyDescent="0.2">
      <c r="A7" s="17" t="s">
        <v>216</v>
      </c>
      <c r="B7" s="18">
        <v>511</v>
      </c>
      <c r="C7" s="49">
        <f t="shared" si="0"/>
        <v>0.56526548672566368</v>
      </c>
    </row>
    <row r="8" spans="1:3" ht="15" customHeight="1" x14ac:dyDescent="0.2">
      <c r="A8" s="7" t="s">
        <v>220</v>
      </c>
      <c r="B8" s="10">
        <v>2</v>
      </c>
      <c r="C8" s="50">
        <f t="shared" si="0"/>
        <v>2.2123893805309734E-3</v>
      </c>
    </row>
    <row r="9" spans="1:3" ht="15" customHeight="1" x14ac:dyDescent="0.2">
      <c r="A9" s="35" t="s">
        <v>139</v>
      </c>
      <c r="B9" s="36"/>
      <c r="C9" s="49"/>
    </row>
    <row r="10" spans="1:3" ht="15" customHeight="1" x14ac:dyDescent="0.2">
      <c r="A10" s="7" t="s">
        <v>281</v>
      </c>
      <c r="B10" s="6">
        <v>128</v>
      </c>
      <c r="C10" s="50">
        <f t="shared" si="0"/>
        <v>0.1415929203539823</v>
      </c>
    </row>
    <row r="11" spans="1:3" ht="15" customHeight="1" x14ac:dyDescent="0.2">
      <c r="A11" s="17" t="s">
        <v>199</v>
      </c>
      <c r="B11" s="18">
        <v>94</v>
      </c>
      <c r="C11" s="49">
        <f t="shared" si="0"/>
        <v>0.10398230088495575</v>
      </c>
    </row>
    <row r="12" spans="1:3" ht="15" customHeight="1" x14ac:dyDescent="0.2">
      <c r="A12" s="7" t="s">
        <v>285</v>
      </c>
      <c r="B12" s="6">
        <v>13</v>
      </c>
      <c r="C12" s="50">
        <f t="shared" si="0"/>
        <v>1.4380530973451327E-2</v>
      </c>
    </row>
    <row r="13" spans="1:3" ht="15" customHeight="1" x14ac:dyDescent="0.2">
      <c r="A13" s="17" t="s">
        <v>287</v>
      </c>
      <c r="B13" s="18">
        <v>19</v>
      </c>
      <c r="C13" s="49">
        <f t="shared" si="0"/>
        <v>2.1017699115044249E-2</v>
      </c>
    </row>
    <row r="14" spans="1:3" ht="15" customHeight="1" x14ac:dyDescent="0.2">
      <c r="A14" s="7" t="s">
        <v>198</v>
      </c>
      <c r="B14" s="6">
        <v>16</v>
      </c>
      <c r="C14" s="50">
        <f t="shared" si="0"/>
        <v>1.7699115044247787E-2</v>
      </c>
    </row>
    <row r="15" spans="1:3" ht="15" customHeight="1" x14ac:dyDescent="0.2">
      <c r="A15" s="17" t="s">
        <v>98</v>
      </c>
      <c r="B15" s="18">
        <v>99</v>
      </c>
      <c r="C15" s="49">
        <f t="shared" si="0"/>
        <v>0.10951327433628319</v>
      </c>
    </row>
    <row r="16" spans="1:3" ht="15" customHeight="1" x14ac:dyDescent="0.2">
      <c r="A16" s="7" t="s">
        <v>286</v>
      </c>
      <c r="B16" s="6">
        <v>44</v>
      </c>
      <c r="C16" s="50">
        <f t="shared" si="0"/>
        <v>4.8672566371681415E-2</v>
      </c>
    </row>
    <row r="17" spans="1:3" ht="15" customHeight="1" x14ac:dyDescent="0.2">
      <c r="A17" s="17" t="s">
        <v>284</v>
      </c>
      <c r="B17" s="18">
        <v>112</v>
      </c>
      <c r="C17" s="49">
        <f t="shared" si="0"/>
        <v>0.12389380530973451</v>
      </c>
    </row>
    <row r="18" spans="1:3" ht="15" customHeight="1" x14ac:dyDescent="0.2">
      <c r="A18" s="7" t="s">
        <v>196</v>
      </c>
      <c r="B18" s="6">
        <v>48</v>
      </c>
      <c r="C18" s="50">
        <f t="shared" si="0"/>
        <v>5.3097345132743362E-2</v>
      </c>
    </row>
    <row r="19" spans="1:3" ht="15" customHeight="1" x14ac:dyDescent="0.2">
      <c r="A19" s="17" t="s">
        <v>137</v>
      </c>
      <c r="B19" s="18">
        <v>210</v>
      </c>
      <c r="C19" s="49">
        <f t="shared" si="0"/>
        <v>0.23230088495575221</v>
      </c>
    </row>
    <row r="20" spans="1:3" ht="15" customHeight="1" x14ac:dyDescent="0.2">
      <c r="A20" s="7" t="s">
        <v>200</v>
      </c>
      <c r="B20" s="6">
        <v>121</v>
      </c>
      <c r="C20" s="50">
        <f t="shared" si="0"/>
        <v>0.13384955752212391</v>
      </c>
    </row>
    <row r="21" spans="1:3" ht="15" customHeight="1" x14ac:dyDescent="0.2">
      <c r="A21" s="56" t="s">
        <v>292</v>
      </c>
      <c r="B21" s="18">
        <v>282</v>
      </c>
      <c r="C21" s="49">
        <f t="shared" si="0"/>
        <v>0.31194690265486724</v>
      </c>
    </row>
    <row r="22" spans="1:3" ht="15" customHeight="1" x14ac:dyDescent="0.2">
      <c r="A22" s="5" t="s">
        <v>291</v>
      </c>
      <c r="B22" s="6">
        <v>112</v>
      </c>
      <c r="C22" s="50">
        <f t="shared" si="0"/>
        <v>0.12389380530973451</v>
      </c>
    </row>
    <row r="23" spans="1:3" x14ac:dyDescent="0.2">
      <c r="A23" s="23" t="s">
        <v>364</v>
      </c>
    </row>
    <row r="27" spans="1:3" x14ac:dyDescent="0.2">
      <c r="C27" s="69"/>
    </row>
  </sheetData>
  <phoneticPr fontId="3" type="noConversion"/>
  <pageMargins left="0.39370078740157483" right="0.39370078740157483" top="0.59055118110236227" bottom="0.59055118110236227" header="0" footer="0"/>
  <pageSetup paperSize="9" scale="61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>
    <pageSetUpPr fitToPage="1"/>
  </sheetPr>
  <dimension ref="A1:C28"/>
  <sheetViews>
    <sheetView zoomScaleNormal="100" workbookViewId="0"/>
  </sheetViews>
  <sheetFormatPr baseColWidth="10" defaultRowHeight="12.75" x14ac:dyDescent="0.2"/>
  <cols>
    <col min="1" max="1" width="39.140625" customWidth="1"/>
    <col min="2" max="3" width="9.85546875" customWidth="1"/>
  </cols>
  <sheetData>
    <row r="1" spans="1:3" ht="15.75" customHeight="1" x14ac:dyDescent="0.2">
      <c r="A1" s="21" t="s">
        <v>378</v>
      </c>
      <c r="B1" s="8"/>
      <c r="C1" s="8"/>
    </row>
    <row r="2" spans="1:3" x14ac:dyDescent="0.2">
      <c r="A2" s="8"/>
      <c r="B2" s="8"/>
      <c r="C2" s="8"/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45">
        <f>SUM(B6:B9)</f>
        <v>1341</v>
      </c>
      <c r="C4" s="143">
        <f>B4/$B$4</f>
        <v>1</v>
      </c>
    </row>
    <row r="5" spans="1:3" ht="15" customHeight="1" x14ac:dyDescent="0.2">
      <c r="A5" s="36" t="s">
        <v>34</v>
      </c>
      <c r="B5" s="18"/>
      <c r="C5" s="57"/>
    </row>
    <row r="6" spans="1:3" ht="15" customHeight="1" x14ac:dyDescent="0.2">
      <c r="A6" s="7" t="s">
        <v>80</v>
      </c>
      <c r="B6" s="6">
        <v>304</v>
      </c>
      <c r="C6" s="50">
        <f t="shared" ref="C6:C25" si="0">B6/$B$4</f>
        <v>0.22669649515287099</v>
      </c>
    </row>
    <row r="7" spans="1:3" ht="15" customHeight="1" x14ac:dyDescent="0.2">
      <c r="A7" s="17" t="s">
        <v>19</v>
      </c>
      <c r="B7" s="18">
        <v>447</v>
      </c>
      <c r="C7" s="49">
        <f t="shared" si="0"/>
        <v>0.33333333333333331</v>
      </c>
    </row>
    <row r="8" spans="1:3" ht="15" customHeight="1" x14ac:dyDescent="0.2">
      <c r="A8" s="7" t="s">
        <v>20</v>
      </c>
      <c r="B8" s="6">
        <v>366</v>
      </c>
      <c r="C8" s="50">
        <f t="shared" si="0"/>
        <v>0.27293064876957496</v>
      </c>
    </row>
    <row r="9" spans="1:3" ht="15" customHeight="1" x14ac:dyDescent="0.2">
      <c r="A9" s="17" t="s">
        <v>21</v>
      </c>
      <c r="B9" s="18">
        <v>224</v>
      </c>
      <c r="C9" s="49">
        <f t="shared" si="0"/>
        <v>0.16703952274422074</v>
      </c>
    </row>
    <row r="10" spans="1:3" ht="15" customHeight="1" x14ac:dyDescent="0.2">
      <c r="A10" s="10" t="s">
        <v>139</v>
      </c>
      <c r="B10" s="6"/>
      <c r="C10" s="50"/>
    </row>
    <row r="11" spans="1:3" ht="15" customHeight="1" x14ac:dyDescent="0.2">
      <c r="A11" s="17" t="s">
        <v>281</v>
      </c>
      <c r="B11" s="18">
        <v>98</v>
      </c>
      <c r="C11" s="49">
        <f t="shared" si="0"/>
        <v>7.3079791200596572E-2</v>
      </c>
    </row>
    <row r="12" spans="1:3" ht="15" customHeight="1" x14ac:dyDescent="0.2">
      <c r="A12" s="7" t="s">
        <v>199</v>
      </c>
      <c r="B12" s="6">
        <v>105</v>
      </c>
      <c r="C12" s="50">
        <f t="shared" si="0"/>
        <v>7.829977628635347E-2</v>
      </c>
    </row>
    <row r="13" spans="1:3" ht="15" customHeight="1" x14ac:dyDescent="0.2">
      <c r="A13" s="17" t="s">
        <v>285</v>
      </c>
      <c r="B13" s="18">
        <v>45</v>
      </c>
      <c r="C13" s="49">
        <f t="shared" si="0"/>
        <v>3.3557046979865772E-2</v>
      </c>
    </row>
    <row r="14" spans="1:3" ht="15" customHeight="1" x14ac:dyDescent="0.2">
      <c r="A14" s="7" t="s">
        <v>287</v>
      </c>
      <c r="B14" s="6">
        <v>112</v>
      </c>
      <c r="C14" s="50">
        <f t="shared" si="0"/>
        <v>8.3519761372110368E-2</v>
      </c>
    </row>
    <row r="15" spans="1:3" ht="15" customHeight="1" x14ac:dyDescent="0.2">
      <c r="A15" s="17" t="s">
        <v>198</v>
      </c>
      <c r="B15" s="18">
        <v>72</v>
      </c>
      <c r="C15" s="49">
        <f t="shared" si="0"/>
        <v>5.3691275167785234E-2</v>
      </c>
    </row>
    <row r="16" spans="1:3" ht="15" customHeight="1" x14ac:dyDescent="0.2">
      <c r="A16" s="7" t="s">
        <v>98</v>
      </c>
      <c r="B16" s="6">
        <v>119</v>
      </c>
      <c r="C16" s="50">
        <f t="shared" si="0"/>
        <v>8.8739746457867266E-2</v>
      </c>
    </row>
    <row r="17" spans="1:3" ht="15" customHeight="1" x14ac:dyDescent="0.2">
      <c r="A17" s="17" t="s">
        <v>286</v>
      </c>
      <c r="B17" s="18">
        <v>177</v>
      </c>
      <c r="C17" s="49">
        <f t="shared" si="0"/>
        <v>0.1319910514541387</v>
      </c>
    </row>
    <row r="18" spans="1:3" ht="15" customHeight="1" x14ac:dyDescent="0.2">
      <c r="A18" s="7" t="s">
        <v>284</v>
      </c>
      <c r="B18" s="6">
        <v>146</v>
      </c>
      <c r="C18" s="50">
        <f t="shared" si="0"/>
        <v>0.10887397464578673</v>
      </c>
    </row>
    <row r="19" spans="1:3" ht="15" customHeight="1" x14ac:dyDescent="0.2">
      <c r="A19" s="17" t="s">
        <v>196</v>
      </c>
      <c r="B19" s="18">
        <v>250</v>
      </c>
      <c r="C19" s="49">
        <f t="shared" si="0"/>
        <v>0.18642803877703207</v>
      </c>
    </row>
    <row r="20" spans="1:3" ht="15" customHeight="1" x14ac:dyDescent="0.2">
      <c r="A20" s="7" t="s">
        <v>137</v>
      </c>
      <c r="B20" s="6">
        <v>149</v>
      </c>
      <c r="C20" s="50">
        <f t="shared" si="0"/>
        <v>0.1111111111111111</v>
      </c>
    </row>
    <row r="21" spans="1:3" ht="15" customHeight="1" x14ac:dyDescent="0.2">
      <c r="A21" s="17" t="s">
        <v>200</v>
      </c>
      <c r="B21" s="18">
        <v>68</v>
      </c>
      <c r="C21" s="49">
        <f t="shared" si="0"/>
        <v>5.070842654735272E-2</v>
      </c>
    </row>
    <row r="22" spans="1:3" ht="15" customHeight="1" x14ac:dyDescent="0.2">
      <c r="A22" s="5" t="s">
        <v>30</v>
      </c>
      <c r="B22" s="6"/>
      <c r="C22" s="6"/>
    </row>
    <row r="23" spans="1:3" ht="15" customHeight="1" x14ac:dyDescent="0.2">
      <c r="A23" s="17" t="s">
        <v>203</v>
      </c>
      <c r="B23" s="18">
        <v>694</v>
      </c>
      <c r="C23" s="49">
        <f t="shared" si="0"/>
        <v>0.51752423564504102</v>
      </c>
    </row>
    <row r="24" spans="1:3" ht="15" customHeight="1" x14ac:dyDescent="0.2">
      <c r="A24" s="7" t="s">
        <v>204</v>
      </c>
      <c r="B24" s="6">
        <v>626</v>
      </c>
      <c r="C24" s="52">
        <f t="shared" si="0"/>
        <v>0.46681580909768827</v>
      </c>
    </row>
    <row r="25" spans="1:3" ht="15" customHeight="1" x14ac:dyDescent="0.2">
      <c r="A25" s="17" t="s">
        <v>220</v>
      </c>
      <c r="B25" s="18">
        <v>21</v>
      </c>
      <c r="C25" s="49">
        <f t="shared" si="0"/>
        <v>1.5659955257270694E-2</v>
      </c>
    </row>
    <row r="26" spans="1:3" ht="15" customHeight="1" x14ac:dyDescent="0.2">
      <c r="A26" s="5" t="s">
        <v>293</v>
      </c>
      <c r="B26" s="6">
        <v>144</v>
      </c>
      <c r="C26" s="52">
        <f>B26/$B$4</f>
        <v>0.10738255033557047</v>
      </c>
    </row>
    <row r="27" spans="1:3" x14ac:dyDescent="0.2">
      <c r="A27" s="23" t="s">
        <v>493</v>
      </c>
    </row>
    <row r="28" spans="1:3" x14ac:dyDescent="0.2">
      <c r="A28" s="23" t="s">
        <v>364</v>
      </c>
    </row>
  </sheetData>
  <phoneticPr fontId="0" type="noConversion"/>
  <pageMargins left="0.39370078740157483" right="0.39370078740157483" top="0.59055118110236227" bottom="0.59055118110236227" header="0" footer="0"/>
  <pageSetup paperSize="9" scale="9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C21"/>
  <sheetViews>
    <sheetView workbookViewId="0"/>
  </sheetViews>
  <sheetFormatPr baseColWidth="10" defaultRowHeight="12.75" x14ac:dyDescent="0.2"/>
  <cols>
    <col min="1" max="1" width="20.7109375" customWidth="1"/>
  </cols>
  <sheetData>
    <row r="1" spans="1:3" ht="15.6" customHeight="1" x14ac:dyDescent="0.2">
      <c r="A1" s="21" t="s">
        <v>379</v>
      </c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45">
        <f>SUM(B6:B16)</f>
        <v>662</v>
      </c>
      <c r="C4" s="143">
        <f>B4/$B$4</f>
        <v>1</v>
      </c>
    </row>
    <row r="5" spans="1:3" ht="15" customHeight="1" x14ac:dyDescent="0.2">
      <c r="A5" s="35" t="s">
        <v>139</v>
      </c>
      <c r="B5" s="18"/>
      <c r="C5" s="49"/>
    </row>
    <row r="6" spans="1:3" ht="15" customHeight="1" x14ac:dyDescent="0.2">
      <c r="A6" s="7" t="s">
        <v>281</v>
      </c>
      <c r="B6" s="10">
        <v>61</v>
      </c>
      <c r="C6" s="50">
        <f t="shared" ref="C6:C19" si="0">B6/$B$4</f>
        <v>9.2145015105740177E-2</v>
      </c>
    </row>
    <row r="7" spans="1:3" ht="15" customHeight="1" x14ac:dyDescent="0.2">
      <c r="A7" s="17" t="s">
        <v>199</v>
      </c>
      <c r="B7" s="36">
        <v>89</v>
      </c>
      <c r="C7" s="49">
        <f t="shared" si="0"/>
        <v>0.13444108761329304</v>
      </c>
    </row>
    <row r="8" spans="1:3" ht="15" customHeight="1" x14ac:dyDescent="0.2">
      <c r="A8" s="7" t="s">
        <v>285</v>
      </c>
      <c r="B8" s="10">
        <v>67</v>
      </c>
      <c r="C8" s="50">
        <f t="shared" si="0"/>
        <v>0.10120845921450151</v>
      </c>
    </row>
    <row r="9" spans="1:3" ht="15" customHeight="1" x14ac:dyDescent="0.2">
      <c r="A9" s="17" t="s">
        <v>287</v>
      </c>
      <c r="B9" s="36">
        <v>30</v>
      </c>
      <c r="C9" s="49">
        <f t="shared" si="0"/>
        <v>4.5317220543806644E-2</v>
      </c>
    </row>
    <row r="10" spans="1:3" ht="15" customHeight="1" x14ac:dyDescent="0.2">
      <c r="A10" s="7" t="s">
        <v>198</v>
      </c>
      <c r="B10" s="10">
        <v>26</v>
      </c>
      <c r="C10" s="50">
        <f t="shared" si="0"/>
        <v>3.9274924471299093E-2</v>
      </c>
    </row>
    <row r="11" spans="1:3" ht="15" customHeight="1" x14ac:dyDescent="0.2">
      <c r="A11" s="17" t="s">
        <v>98</v>
      </c>
      <c r="B11" s="36">
        <v>64</v>
      </c>
      <c r="C11" s="49">
        <f t="shared" si="0"/>
        <v>9.6676737160120846E-2</v>
      </c>
    </row>
    <row r="12" spans="1:3" ht="15" customHeight="1" x14ac:dyDescent="0.2">
      <c r="A12" s="7" t="s">
        <v>286</v>
      </c>
      <c r="B12" s="10">
        <v>63</v>
      </c>
      <c r="C12" s="50">
        <f t="shared" si="0"/>
        <v>9.5166163141993956E-2</v>
      </c>
    </row>
    <row r="13" spans="1:3" ht="15" customHeight="1" x14ac:dyDescent="0.2">
      <c r="A13" s="17" t="s">
        <v>284</v>
      </c>
      <c r="B13" s="36">
        <v>83</v>
      </c>
      <c r="C13" s="49">
        <f t="shared" si="0"/>
        <v>0.12537764350453173</v>
      </c>
    </row>
    <row r="14" spans="1:3" ht="15" customHeight="1" x14ac:dyDescent="0.2">
      <c r="A14" s="7" t="s">
        <v>196</v>
      </c>
      <c r="B14" s="10">
        <v>89</v>
      </c>
      <c r="C14" s="50">
        <f t="shared" si="0"/>
        <v>0.13444108761329304</v>
      </c>
    </row>
    <row r="15" spans="1:3" ht="15" customHeight="1" x14ac:dyDescent="0.2">
      <c r="A15" s="17" t="s">
        <v>137</v>
      </c>
      <c r="B15" s="36">
        <v>45</v>
      </c>
      <c r="C15" s="49">
        <f t="shared" si="0"/>
        <v>6.7975830815709973E-2</v>
      </c>
    </row>
    <row r="16" spans="1:3" ht="15" customHeight="1" x14ac:dyDescent="0.2">
      <c r="A16" s="7" t="s">
        <v>200</v>
      </c>
      <c r="B16" s="10">
        <v>45</v>
      </c>
      <c r="C16" s="50">
        <f t="shared" si="0"/>
        <v>6.7975830815709973E-2</v>
      </c>
    </row>
    <row r="17" spans="1:3" ht="15" customHeight="1" x14ac:dyDescent="0.2">
      <c r="A17" s="35" t="s">
        <v>30</v>
      </c>
      <c r="B17" s="36"/>
      <c r="C17" s="49"/>
    </row>
    <row r="18" spans="1:3" ht="15" customHeight="1" x14ac:dyDescent="0.2">
      <c r="A18" s="7" t="s">
        <v>31</v>
      </c>
      <c r="B18" s="10">
        <v>248</v>
      </c>
      <c r="C18" s="50">
        <f t="shared" si="0"/>
        <v>0.37462235649546827</v>
      </c>
    </row>
    <row r="19" spans="1:3" ht="15" customHeight="1" x14ac:dyDescent="0.2">
      <c r="A19" s="17" t="s">
        <v>216</v>
      </c>
      <c r="B19" s="36">
        <v>414</v>
      </c>
      <c r="C19" s="49">
        <f t="shared" si="0"/>
        <v>0.62537764350453173</v>
      </c>
    </row>
    <row r="20" spans="1:3" x14ac:dyDescent="0.2">
      <c r="A20" s="23" t="s">
        <v>367</v>
      </c>
    </row>
    <row r="21" spans="1:3" x14ac:dyDescent="0.2">
      <c r="C21" s="69"/>
    </row>
  </sheetData>
  <phoneticPr fontId="3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C21"/>
  <sheetViews>
    <sheetView workbookViewId="0"/>
  </sheetViews>
  <sheetFormatPr baseColWidth="10" defaultRowHeight="12.75" x14ac:dyDescent="0.2"/>
  <cols>
    <col min="1" max="1" width="23.42578125" customWidth="1"/>
  </cols>
  <sheetData>
    <row r="1" spans="1:3" ht="15.6" customHeight="1" x14ac:dyDescent="0.2">
      <c r="A1" s="21" t="s">
        <v>380</v>
      </c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45">
        <f>SUM(B6:B16)</f>
        <v>113</v>
      </c>
      <c r="C4" s="143">
        <f>B4/$B$4</f>
        <v>1</v>
      </c>
    </row>
    <row r="5" spans="1:3" ht="15" customHeight="1" x14ac:dyDescent="0.2">
      <c r="A5" s="35" t="s">
        <v>139</v>
      </c>
      <c r="B5" s="18"/>
      <c r="C5" s="49"/>
    </row>
    <row r="6" spans="1:3" ht="15" customHeight="1" x14ac:dyDescent="0.2">
      <c r="A6" s="7" t="s">
        <v>281</v>
      </c>
      <c r="B6" s="10">
        <v>20</v>
      </c>
      <c r="C6" s="52">
        <f t="shared" ref="C6:C19" si="0">B6/$B$4</f>
        <v>0.17699115044247787</v>
      </c>
    </row>
    <row r="7" spans="1:3" ht="15" customHeight="1" x14ac:dyDescent="0.2">
      <c r="A7" s="17" t="s">
        <v>199</v>
      </c>
      <c r="B7" s="36">
        <v>16</v>
      </c>
      <c r="C7" s="58">
        <f t="shared" si="0"/>
        <v>0.1415929203539823</v>
      </c>
    </row>
    <row r="8" spans="1:3" ht="15" customHeight="1" x14ac:dyDescent="0.2">
      <c r="A8" s="7" t="s">
        <v>285</v>
      </c>
      <c r="B8" s="10">
        <v>6</v>
      </c>
      <c r="C8" s="52">
        <f t="shared" si="0"/>
        <v>5.3097345132743362E-2</v>
      </c>
    </row>
    <row r="9" spans="1:3" ht="15" customHeight="1" x14ac:dyDescent="0.2">
      <c r="A9" s="17" t="s">
        <v>287</v>
      </c>
      <c r="B9" s="36">
        <v>9</v>
      </c>
      <c r="C9" s="58">
        <f t="shared" si="0"/>
        <v>7.9646017699115043E-2</v>
      </c>
    </row>
    <row r="10" spans="1:3" ht="15" customHeight="1" x14ac:dyDescent="0.2">
      <c r="A10" s="7" t="s">
        <v>198</v>
      </c>
      <c r="B10" s="10">
        <v>11</v>
      </c>
      <c r="C10" s="52">
        <f t="shared" si="0"/>
        <v>9.7345132743362831E-2</v>
      </c>
    </row>
    <row r="11" spans="1:3" ht="15" customHeight="1" x14ac:dyDescent="0.2">
      <c r="A11" s="17" t="s">
        <v>98</v>
      </c>
      <c r="B11" s="36">
        <v>9</v>
      </c>
      <c r="C11" s="58">
        <f t="shared" si="0"/>
        <v>7.9646017699115043E-2</v>
      </c>
    </row>
    <row r="12" spans="1:3" ht="15" customHeight="1" x14ac:dyDescent="0.2">
      <c r="A12" s="7" t="s">
        <v>286</v>
      </c>
      <c r="B12" s="10">
        <v>8</v>
      </c>
      <c r="C12" s="52">
        <f t="shared" si="0"/>
        <v>7.0796460176991149E-2</v>
      </c>
    </row>
    <row r="13" spans="1:3" ht="15" customHeight="1" x14ac:dyDescent="0.2">
      <c r="A13" s="17" t="s">
        <v>284</v>
      </c>
      <c r="B13" s="36">
        <v>3</v>
      </c>
      <c r="C13" s="58">
        <f t="shared" si="0"/>
        <v>2.6548672566371681E-2</v>
      </c>
    </row>
    <row r="14" spans="1:3" ht="15" customHeight="1" x14ac:dyDescent="0.2">
      <c r="A14" s="7" t="s">
        <v>196</v>
      </c>
      <c r="B14" s="10">
        <v>19</v>
      </c>
      <c r="C14" s="52">
        <f t="shared" si="0"/>
        <v>0.16814159292035399</v>
      </c>
    </row>
    <row r="15" spans="1:3" ht="15" customHeight="1" x14ac:dyDescent="0.2">
      <c r="A15" s="17" t="s">
        <v>137</v>
      </c>
      <c r="B15" s="36">
        <v>8</v>
      </c>
      <c r="C15" s="58">
        <f t="shared" si="0"/>
        <v>7.0796460176991149E-2</v>
      </c>
    </row>
    <row r="16" spans="1:3" ht="15" customHeight="1" x14ac:dyDescent="0.2">
      <c r="A16" s="7" t="s">
        <v>200</v>
      </c>
      <c r="B16" s="10">
        <v>4</v>
      </c>
      <c r="C16" s="52">
        <f t="shared" si="0"/>
        <v>3.5398230088495575E-2</v>
      </c>
    </row>
    <row r="17" spans="1:3" ht="15" customHeight="1" x14ac:dyDescent="0.2">
      <c r="A17" s="35" t="s">
        <v>30</v>
      </c>
      <c r="B17" s="36"/>
      <c r="C17" s="49"/>
    </row>
    <row r="18" spans="1:3" ht="15" customHeight="1" x14ac:dyDescent="0.2">
      <c r="A18" s="7" t="s">
        <v>31</v>
      </c>
      <c r="B18" s="10">
        <v>29</v>
      </c>
      <c r="C18" s="50">
        <f t="shared" si="0"/>
        <v>0.25663716814159293</v>
      </c>
    </row>
    <row r="19" spans="1:3" ht="15" customHeight="1" x14ac:dyDescent="0.2">
      <c r="A19" s="17" t="s">
        <v>216</v>
      </c>
      <c r="B19" s="36">
        <v>84</v>
      </c>
      <c r="C19" s="49">
        <f t="shared" si="0"/>
        <v>0.74336283185840712</v>
      </c>
    </row>
    <row r="20" spans="1:3" ht="15" customHeight="1" x14ac:dyDescent="0.2">
      <c r="A20" s="55" t="s">
        <v>292</v>
      </c>
      <c r="B20" s="10">
        <v>88</v>
      </c>
      <c r="C20" s="50">
        <f>B20/$B$4</f>
        <v>0.77876106194690264</v>
      </c>
    </row>
    <row r="21" spans="1:3" x14ac:dyDescent="0.2">
      <c r="A21" s="23" t="s">
        <v>364</v>
      </c>
      <c r="C21" s="69"/>
    </row>
  </sheetData>
  <phoneticPr fontId="3" type="noConversion"/>
  <pageMargins left="0.39370078740157483" right="0.39370078740157483" top="0.59055118110236227" bottom="0.59055118110236227" header="0" footer="0"/>
  <pageSetup paperSize="9" scale="61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G25"/>
  <sheetViews>
    <sheetView zoomScaleNormal="100" workbookViewId="0"/>
  </sheetViews>
  <sheetFormatPr baseColWidth="10" defaultRowHeight="12.75" x14ac:dyDescent="0.2"/>
  <cols>
    <col min="1" max="1" width="18" customWidth="1"/>
    <col min="2" max="5" width="11" customWidth="1"/>
    <col min="6" max="7" width="13" customWidth="1"/>
  </cols>
  <sheetData>
    <row r="1" spans="1:7" ht="15.6" customHeight="1" x14ac:dyDescent="0.2">
      <c r="A1" s="21" t="s">
        <v>381</v>
      </c>
    </row>
    <row r="3" spans="1:7" ht="18.75" customHeight="1" x14ac:dyDescent="0.2">
      <c r="A3" s="14"/>
      <c r="B3" s="184" t="s">
        <v>22</v>
      </c>
      <c r="C3" s="186" t="s">
        <v>23</v>
      </c>
      <c r="D3" s="186" t="s">
        <v>66</v>
      </c>
      <c r="E3" s="187" t="s">
        <v>491</v>
      </c>
      <c r="F3" s="185" t="s">
        <v>5</v>
      </c>
      <c r="G3" s="179"/>
    </row>
    <row r="4" spans="1:7" ht="18.75" customHeight="1" x14ac:dyDescent="0.2">
      <c r="A4" s="14"/>
      <c r="B4" s="184"/>
      <c r="C4" s="186"/>
      <c r="D4" s="186"/>
      <c r="E4" s="187"/>
      <c r="F4" s="80" t="s">
        <v>277</v>
      </c>
      <c r="G4" s="34" t="s">
        <v>59</v>
      </c>
    </row>
    <row r="5" spans="1:7" ht="15" customHeight="1" x14ac:dyDescent="0.2">
      <c r="A5" s="94" t="s">
        <v>195</v>
      </c>
      <c r="B5" s="95">
        <f>SUM(B7:B17)</f>
        <v>2364</v>
      </c>
      <c r="C5" s="95">
        <f t="shared" ref="C5:G5" si="0">SUM(C7:C17)</f>
        <v>1110</v>
      </c>
      <c r="D5" s="95">
        <f t="shared" si="0"/>
        <v>1254</v>
      </c>
      <c r="E5" s="95">
        <f t="shared" si="0"/>
        <v>356</v>
      </c>
      <c r="F5" s="95">
        <f t="shared" si="0"/>
        <v>723</v>
      </c>
      <c r="G5" s="95">
        <f t="shared" si="0"/>
        <v>389</v>
      </c>
    </row>
    <row r="6" spans="1:7" ht="15" customHeight="1" x14ac:dyDescent="0.2">
      <c r="A6" s="5" t="s">
        <v>139</v>
      </c>
      <c r="B6" s="6"/>
      <c r="C6" s="6"/>
      <c r="D6" s="6"/>
      <c r="E6" s="82"/>
      <c r="F6" s="6"/>
      <c r="G6" s="82"/>
    </row>
    <row r="7" spans="1:7" ht="15" customHeight="1" x14ac:dyDescent="0.2">
      <c r="A7" s="17" t="s">
        <v>281</v>
      </c>
      <c r="B7" s="18">
        <v>202</v>
      </c>
      <c r="C7" s="18">
        <v>94</v>
      </c>
      <c r="D7" s="18">
        <v>108</v>
      </c>
      <c r="E7" s="18">
        <v>12</v>
      </c>
      <c r="F7" s="18">
        <v>59</v>
      </c>
      <c r="G7" s="18">
        <v>35</v>
      </c>
    </row>
    <row r="8" spans="1:7" ht="15" customHeight="1" x14ac:dyDescent="0.2">
      <c r="A8" s="7" t="s">
        <v>199</v>
      </c>
      <c r="B8" s="6">
        <v>365</v>
      </c>
      <c r="C8" s="10">
        <v>160</v>
      </c>
      <c r="D8" s="10">
        <v>205</v>
      </c>
      <c r="E8" s="108">
        <v>79</v>
      </c>
      <c r="F8" s="10">
        <v>103</v>
      </c>
      <c r="G8" s="10">
        <v>57</v>
      </c>
    </row>
    <row r="9" spans="1:7" ht="15" customHeight="1" x14ac:dyDescent="0.2">
      <c r="A9" s="17" t="s">
        <v>285</v>
      </c>
      <c r="B9" s="18">
        <v>126</v>
      </c>
      <c r="C9" s="36">
        <v>39</v>
      </c>
      <c r="D9" s="36">
        <v>87</v>
      </c>
      <c r="E9" s="90">
        <v>42</v>
      </c>
      <c r="F9" s="36">
        <v>28</v>
      </c>
      <c r="G9" s="36">
        <v>11</v>
      </c>
    </row>
    <row r="10" spans="1:7" ht="15" customHeight="1" x14ac:dyDescent="0.2">
      <c r="A10" s="7" t="s">
        <v>287</v>
      </c>
      <c r="B10" s="6">
        <v>105</v>
      </c>
      <c r="C10" s="10">
        <v>38</v>
      </c>
      <c r="D10" s="10">
        <v>67</v>
      </c>
      <c r="E10" s="108">
        <v>20</v>
      </c>
      <c r="F10" s="10">
        <v>28</v>
      </c>
      <c r="G10" s="10">
        <v>10</v>
      </c>
    </row>
    <row r="11" spans="1:7" ht="15" customHeight="1" x14ac:dyDescent="0.2">
      <c r="A11" s="17" t="s">
        <v>198</v>
      </c>
      <c r="B11" s="18">
        <v>51</v>
      </c>
      <c r="C11" s="36">
        <v>18</v>
      </c>
      <c r="D11" s="36">
        <v>33</v>
      </c>
      <c r="E11" s="90">
        <v>8</v>
      </c>
      <c r="F11" s="36">
        <v>15</v>
      </c>
      <c r="G11" s="36">
        <v>3</v>
      </c>
    </row>
    <row r="12" spans="1:7" ht="15" customHeight="1" x14ac:dyDescent="0.2">
      <c r="A12" s="7" t="s">
        <v>98</v>
      </c>
      <c r="B12" s="6">
        <v>238</v>
      </c>
      <c r="C12" s="10">
        <v>108</v>
      </c>
      <c r="D12" s="10">
        <v>130</v>
      </c>
      <c r="E12" s="108">
        <v>38</v>
      </c>
      <c r="F12" s="10">
        <v>64</v>
      </c>
      <c r="G12" s="10">
        <v>44</v>
      </c>
    </row>
    <row r="13" spans="1:7" ht="15" customHeight="1" x14ac:dyDescent="0.2">
      <c r="A13" s="17" t="s">
        <v>286</v>
      </c>
      <c r="B13" s="18">
        <v>223</v>
      </c>
      <c r="C13" s="36">
        <v>104</v>
      </c>
      <c r="D13" s="36">
        <v>119</v>
      </c>
      <c r="E13" s="90">
        <v>47</v>
      </c>
      <c r="F13" s="36">
        <v>58</v>
      </c>
      <c r="G13" s="36">
        <v>47</v>
      </c>
    </row>
    <row r="14" spans="1:7" ht="15" customHeight="1" x14ac:dyDescent="0.2">
      <c r="A14" s="7" t="s">
        <v>284</v>
      </c>
      <c r="B14" s="10">
        <v>290</v>
      </c>
      <c r="C14" s="10">
        <v>157</v>
      </c>
      <c r="D14" s="55">
        <v>133</v>
      </c>
      <c r="E14" s="108">
        <v>42</v>
      </c>
      <c r="F14" s="10">
        <v>120</v>
      </c>
      <c r="G14" s="10">
        <v>37</v>
      </c>
    </row>
    <row r="15" spans="1:7" ht="15" customHeight="1" x14ac:dyDescent="0.2">
      <c r="A15" s="17" t="s">
        <v>196</v>
      </c>
      <c r="B15" s="18">
        <v>394</v>
      </c>
      <c r="C15" s="36">
        <v>209</v>
      </c>
      <c r="D15" s="36">
        <v>185</v>
      </c>
      <c r="E15" s="90">
        <v>50</v>
      </c>
      <c r="F15" s="36">
        <v>131</v>
      </c>
      <c r="G15" s="36">
        <v>78</v>
      </c>
    </row>
    <row r="16" spans="1:7" ht="15" customHeight="1" x14ac:dyDescent="0.2">
      <c r="A16" s="7" t="s">
        <v>137</v>
      </c>
      <c r="B16" s="6">
        <v>207</v>
      </c>
      <c r="C16" s="10">
        <v>113</v>
      </c>
      <c r="D16" s="55">
        <v>94</v>
      </c>
      <c r="E16" s="108">
        <v>14</v>
      </c>
      <c r="F16" s="10">
        <v>74</v>
      </c>
      <c r="G16" s="10">
        <v>40</v>
      </c>
    </row>
    <row r="17" spans="1:7" ht="15" customHeight="1" x14ac:dyDescent="0.2">
      <c r="A17" s="17" t="s">
        <v>200</v>
      </c>
      <c r="B17" s="18">
        <v>163</v>
      </c>
      <c r="C17" s="36">
        <v>70</v>
      </c>
      <c r="D17" s="36">
        <v>93</v>
      </c>
      <c r="E17" s="90">
        <v>4</v>
      </c>
      <c r="F17" s="36">
        <v>43</v>
      </c>
      <c r="G17" s="36">
        <v>27</v>
      </c>
    </row>
    <row r="18" spans="1:7" ht="13.5" customHeight="1" x14ac:dyDescent="0.2">
      <c r="A18" s="7"/>
      <c r="B18" s="6"/>
      <c r="C18" s="6"/>
      <c r="D18" s="6"/>
      <c r="E18" s="6"/>
      <c r="F18" s="6"/>
      <c r="G18" s="6"/>
    </row>
    <row r="19" spans="1:7" ht="27.75" customHeight="1" x14ac:dyDescent="0.2">
      <c r="A19" s="14"/>
      <c r="B19" s="16" t="s">
        <v>174</v>
      </c>
      <c r="C19" s="15" t="s">
        <v>101</v>
      </c>
    </row>
    <row r="20" spans="1:7" ht="15" customHeight="1" x14ac:dyDescent="0.2">
      <c r="A20" s="35" t="s">
        <v>203</v>
      </c>
      <c r="B20" s="18">
        <v>575</v>
      </c>
      <c r="C20" s="92">
        <v>0.51801801801801806</v>
      </c>
      <c r="D20" s="52"/>
      <c r="E20" s="108"/>
      <c r="F20" s="10"/>
      <c r="G20" s="10"/>
    </row>
    <row r="21" spans="1:7" ht="15" customHeight="1" x14ac:dyDescent="0.2">
      <c r="A21" s="5" t="s">
        <v>204</v>
      </c>
      <c r="B21" s="6">
        <v>535</v>
      </c>
      <c r="C21" s="50">
        <v>0.481981981981982</v>
      </c>
      <c r="D21" s="10"/>
      <c r="E21" s="55"/>
      <c r="F21" s="10"/>
      <c r="G21" s="10"/>
    </row>
    <row r="22" spans="1:7" x14ac:dyDescent="0.2">
      <c r="A22" s="23" t="s">
        <v>364</v>
      </c>
      <c r="E22" s="69"/>
    </row>
    <row r="23" spans="1:7" x14ac:dyDescent="0.2">
      <c r="D23" s="76"/>
    </row>
    <row r="25" spans="1:7" x14ac:dyDescent="0.2">
      <c r="B25" s="1"/>
      <c r="C25" s="1"/>
      <c r="D25" s="1"/>
    </row>
  </sheetData>
  <mergeCells count="5">
    <mergeCell ref="B3:B4"/>
    <mergeCell ref="F3:G3"/>
    <mergeCell ref="E3:E4"/>
    <mergeCell ref="D3:D4"/>
    <mergeCell ref="C3:C4"/>
  </mergeCells>
  <phoneticPr fontId="3" type="noConversion"/>
  <pageMargins left="0.39370078740157483" right="0.39370078740157483" top="0.59055118110236227" bottom="0.59055118110236227" header="0" footer="0"/>
  <pageSetup paperSize="9" scale="75" orientation="landscape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C25"/>
  <sheetViews>
    <sheetView zoomScaleNormal="100" workbookViewId="0"/>
  </sheetViews>
  <sheetFormatPr baseColWidth="10" defaultRowHeight="12.75" x14ac:dyDescent="0.2"/>
  <cols>
    <col min="1" max="1" width="23.42578125" customWidth="1"/>
  </cols>
  <sheetData>
    <row r="1" spans="1:3" ht="15.6" customHeight="1" x14ac:dyDescent="0.2">
      <c r="A1" s="21" t="s">
        <v>382</v>
      </c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206</v>
      </c>
      <c r="B4" s="145">
        <f>SUM(B6:B19)</f>
        <v>14069</v>
      </c>
      <c r="C4" s="143">
        <f>B4/$B$4</f>
        <v>1</v>
      </c>
    </row>
    <row r="5" spans="1:3" ht="15" customHeight="1" x14ac:dyDescent="0.2">
      <c r="A5" s="35" t="s">
        <v>139</v>
      </c>
      <c r="B5" s="18"/>
      <c r="C5" s="49"/>
    </row>
    <row r="6" spans="1:3" ht="15" customHeight="1" x14ac:dyDescent="0.2">
      <c r="A6" s="7" t="s">
        <v>281</v>
      </c>
      <c r="B6" s="6">
        <v>1175</v>
      </c>
      <c r="C6" s="50">
        <f t="shared" ref="C6:C19" si="0">B6/$B$4</f>
        <v>8.3516952164332928E-2</v>
      </c>
    </row>
    <row r="7" spans="1:3" ht="15" customHeight="1" x14ac:dyDescent="0.2">
      <c r="A7" s="17" t="s">
        <v>199</v>
      </c>
      <c r="B7" s="18">
        <v>1741</v>
      </c>
      <c r="C7" s="49">
        <f t="shared" si="0"/>
        <v>0.12374724571753501</v>
      </c>
    </row>
    <row r="8" spans="1:3" ht="15" customHeight="1" x14ac:dyDescent="0.2">
      <c r="A8" s="7" t="s">
        <v>285</v>
      </c>
      <c r="B8" s="6">
        <v>658</v>
      </c>
      <c r="C8" s="50">
        <f t="shared" si="0"/>
        <v>4.676949321202644E-2</v>
      </c>
    </row>
    <row r="9" spans="1:3" ht="15" customHeight="1" x14ac:dyDescent="0.2">
      <c r="A9" s="17" t="s">
        <v>287</v>
      </c>
      <c r="B9" s="18">
        <v>727</v>
      </c>
      <c r="C9" s="49">
        <f t="shared" si="0"/>
        <v>5.1673892956144718E-2</v>
      </c>
    </row>
    <row r="10" spans="1:3" ht="15" customHeight="1" x14ac:dyDescent="0.2">
      <c r="A10" s="7" t="s">
        <v>198</v>
      </c>
      <c r="B10" s="6">
        <v>1347</v>
      </c>
      <c r="C10" s="50">
        <f t="shared" si="0"/>
        <v>9.5742412396048054E-2</v>
      </c>
    </row>
    <row r="11" spans="1:3" ht="15" customHeight="1" x14ac:dyDescent="0.2">
      <c r="A11" s="17" t="s">
        <v>98</v>
      </c>
      <c r="B11" s="18">
        <v>801</v>
      </c>
      <c r="C11" s="49">
        <f t="shared" si="0"/>
        <v>5.6933683986068663E-2</v>
      </c>
    </row>
    <row r="12" spans="1:3" ht="15" customHeight="1" x14ac:dyDescent="0.2">
      <c r="A12" s="7" t="s">
        <v>286</v>
      </c>
      <c r="B12" s="6">
        <v>1967</v>
      </c>
      <c r="C12" s="50">
        <f t="shared" si="0"/>
        <v>0.13981093183595139</v>
      </c>
    </row>
    <row r="13" spans="1:3" ht="15" customHeight="1" x14ac:dyDescent="0.2">
      <c r="A13" s="17" t="s">
        <v>284</v>
      </c>
      <c r="B13" s="18">
        <v>1171</v>
      </c>
      <c r="C13" s="49">
        <f t="shared" si="0"/>
        <v>8.3232639135688388E-2</v>
      </c>
    </row>
    <row r="14" spans="1:3" ht="15" customHeight="1" x14ac:dyDescent="0.2">
      <c r="A14" s="7" t="s">
        <v>196</v>
      </c>
      <c r="B14" s="6">
        <v>1793</v>
      </c>
      <c r="C14" s="50">
        <f t="shared" si="0"/>
        <v>0.12744331508991399</v>
      </c>
    </row>
    <row r="15" spans="1:3" ht="15" customHeight="1" x14ac:dyDescent="0.2">
      <c r="A15" s="17" t="s">
        <v>137</v>
      </c>
      <c r="B15" s="18">
        <v>1718</v>
      </c>
      <c r="C15" s="49">
        <f t="shared" si="0"/>
        <v>0.12211244580282891</v>
      </c>
    </row>
    <row r="16" spans="1:3" ht="15" customHeight="1" x14ac:dyDescent="0.2">
      <c r="A16" s="7" t="s">
        <v>200</v>
      </c>
      <c r="B16" s="6">
        <v>841</v>
      </c>
      <c r="C16" s="50">
        <f t="shared" si="0"/>
        <v>5.9776814272514037E-2</v>
      </c>
    </row>
    <row r="17" spans="1:3" ht="15" customHeight="1" x14ac:dyDescent="0.2">
      <c r="A17" s="17" t="s">
        <v>288</v>
      </c>
      <c r="B17" s="18">
        <v>65</v>
      </c>
      <c r="C17" s="49">
        <f t="shared" si="0"/>
        <v>4.6200867154737365E-3</v>
      </c>
    </row>
    <row r="18" spans="1:3" ht="15" customHeight="1" x14ac:dyDescent="0.2">
      <c r="A18" s="7" t="s">
        <v>280</v>
      </c>
      <c r="B18" s="6">
        <v>54</v>
      </c>
      <c r="C18" s="50">
        <f t="shared" si="0"/>
        <v>3.8382258867012582E-3</v>
      </c>
    </row>
    <row r="19" spans="1:3" ht="15" customHeight="1" x14ac:dyDescent="0.2">
      <c r="A19" s="17" t="s">
        <v>298</v>
      </c>
      <c r="B19" s="18">
        <v>11</v>
      </c>
      <c r="C19" s="49">
        <f t="shared" si="0"/>
        <v>7.8186082877247849E-4</v>
      </c>
    </row>
    <row r="20" spans="1:3" ht="15" customHeight="1" x14ac:dyDescent="0.2">
      <c r="A20" s="55" t="s">
        <v>215</v>
      </c>
      <c r="B20" s="6">
        <v>14120</v>
      </c>
      <c r="C20" s="50">
        <f>B20/$B$20</f>
        <v>1</v>
      </c>
    </row>
    <row r="21" spans="1:3" ht="15" customHeight="1" x14ac:dyDescent="0.2">
      <c r="A21" s="17" t="s">
        <v>31</v>
      </c>
      <c r="B21" s="18">
        <v>3673</v>
      </c>
      <c r="C21" s="49">
        <f>B21/$B$20</f>
        <v>0.26012747875354109</v>
      </c>
    </row>
    <row r="22" spans="1:3" ht="15" customHeight="1" x14ac:dyDescent="0.2">
      <c r="A22" s="7" t="s">
        <v>216</v>
      </c>
      <c r="B22" s="6">
        <v>10447</v>
      </c>
      <c r="C22" s="50">
        <f t="shared" ref="C22" si="1">B22/$B$20</f>
        <v>0.73987252124645897</v>
      </c>
    </row>
    <row r="23" spans="1:3" ht="15" customHeight="1" x14ac:dyDescent="0.2">
      <c r="A23" s="35" t="s">
        <v>292</v>
      </c>
      <c r="B23" s="18">
        <v>4115</v>
      </c>
      <c r="C23" s="49">
        <f>B23/$B$20</f>
        <v>0.29143059490084988</v>
      </c>
    </row>
    <row r="24" spans="1:3" x14ac:dyDescent="0.2">
      <c r="A24" s="23" t="s">
        <v>140</v>
      </c>
    </row>
    <row r="25" spans="1:3" x14ac:dyDescent="0.2">
      <c r="A25" s="23" t="s">
        <v>364</v>
      </c>
      <c r="C25" s="69"/>
    </row>
  </sheetData>
  <phoneticPr fontId="3" type="noConversion"/>
  <pageMargins left="0.39370078740157483" right="0.39370078740157483" top="0.59055118110236227" bottom="0.59055118110236227" header="0" footer="0"/>
  <pageSetup paperSize="9" scale="61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>
    <pageSetUpPr fitToPage="1"/>
  </sheetPr>
  <dimension ref="A1:G34"/>
  <sheetViews>
    <sheetView zoomScaleNormal="100" workbookViewId="0"/>
  </sheetViews>
  <sheetFormatPr baseColWidth="10" defaultRowHeight="12.75" x14ac:dyDescent="0.2"/>
  <cols>
    <col min="1" max="1" width="22.85546875" customWidth="1"/>
    <col min="2" max="3" width="10.7109375" customWidth="1"/>
    <col min="4" max="4" width="3.7109375" customWidth="1"/>
    <col min="5" max="5" width="27" customWidth="1"/>
    <col min="6" max="7" width="8.7109375" customWidth="1"/>
  </cols>
  <sheetData>
    <row r="1" spans="1:7" ht="15.75" customHeight="1" x14ac:dyDescent="0.2">
      <c r="A1" s="21" t="s">
        <v>383</v>
      </c>
      <c r="B1" s="8"/>
      <c r="C1" s="8"/>
      <c r="D1" s="8"/>
      <c r="E1" s="8"/>
      <c r="F1" s="8"/>
      <c r="G1" s="8"/>
    </row>
    <row r="2" spans="1:7" x14ac:dyDescent="0.2">
      <c r="A2" s="8"/>
      <c r="B2" s="8"/>
      <c r="C2" s="8"/>
      <c r="D2" s="8"/>
      <c r="E2" s="8"/>
      <c r="F2" s="8"/>
      <c r="G2" s="8"/>
    </row>
    <row r="3" spans="1:7" ht="18.75" customHeight="1" x14ac:dyDescent="0.2">
      <c r="A3" s="14"/>
      <c r="B3" s="15" t="s">
        <v>195</v>
      </c>
      <c r="C3" s="15" t="s">
        <v>101</v>
      </c>
      <c r="D3" s="15"/>
      <c r="E3" s="15"/>
      <c r="F3" s="15" t="s">
        <v>195</v>
      </c>
      <c r="G3" s="15" t="s">
        <v>101</v>
      </c>
    </row>
    <row r="4" spans="1:7" ht="15" customHeight="1" x14ac:dyDescent="0.2">
      <c r="A4" s="136" t="s">
        <v>97</v>
      </c>
      <c r="B4" s="145">
        <f>SUM(B6:B8)</f>
        <v>797</v>
      </c>
      <c r="C4" s="143">
        <f>B4/$B$4</f>
        <v>1</v>
      </c>
      <c r="D4" s="50"/>
      <c r="E4" s="136" t="s">
        <v>91</v>
      </c>
      <c r="F4" s="145">
        <f>SUM(F5:F16)</f>
        <v>3439</v>
      </c>
      <c r="G4" s="143">
        <f>F4/$F$4</f>
        <v>1</v>
      </c>
    </row>
    <row r="5" spans="1:7" ht="15" customHeight="1" x14ac:dyDescent="0.2">
      <c r="A5" s="35" t="s">
        <v>30</v>
      </c>
      <c r="B5" s="36"/>
      <c r="C5" s="36"/>
      <c r="D5" s="36"/>
      <c r="E5" s="17" t="s">
        <v>86</v>
      </c>
      <c r="F5" s="36">
        <v>324</v>
      </c>
      <c r="G5" s="58">
        <f t="shared" ref="G5:G16" si="0">F5/$F$4</f>
        <v>9.4213434137830759E-2</v>
      </c>
    </row>
    <row r="6" spans="1:7" ht="15" customHeight="1" x14ac:dyDescent="0.2">
      <c r="A6" s="7" t="s">
        <v>31</v>
      </c>
      <c r="B6" s="6">
        <v>671</v>
      </c>
      <c r="C6" s="50">
        <f t="shared" ref="C6:C13" si="1">B6/$B$4</f>
        <v>0.84190715181932241</v>
      </c>
      <c r="D6" s="52"/>
      <c r="E6" s="7" t="s">
        <v>87</v>
      </c>
      <c r="F6" s="10">
        <v>283</v>
      </c>
      <c r="G6" s="52">
        <f t="shared" si="0"/>
        <v>8.2291363768537365E-2</v>
      </c>
    </row>
    <row r="7" spans="1:7" ht="15" customHeight="1" x14ac:dyDescent="0.2">
      <c r="A7" s="17" t="s">
        <v>216</v>
      </c>
      <c r="B7" s="18">
        <v>125</v>
      </c>
      <c r="C7" s="49">
        <f t="shared" si="1"/>
        <v>0.15683814303638646</v>
      </c>
      <c r="D7" s="58"/>
      <c r="E7" s="17" t="s">
        <v>88</v>
      </c>
      <c r="F7" s="36">
        <v>292</v>
      </c>
      <c r="G7" s="58">
        <f t="shared" si="0"/>
        <v>8.4908403605699331E-2</v>
      </c>
    </row>
    <row r="8" spans="1:7" ht="15" customHeight="1" x14ac:dyDescent="0.2">
      <c r="A8" s="7" t="s">
        <v>220</v>
      </c>
      <c r="B8" s="6">
        <v>1</v>
      </c>
      <c r="C8" s="50">
        <f t="shared" si="1"/>
        <v>1.2547051442910915E-3</v>
      </c>
      <c r="D8" s="52"/>
      <c r="E8" s="7" t="s">
        <v>99</v>
      </c>
      <c r="F8" s="6">
        <v>266</v>
      </c>
      <c r="G8" s="52">
        <f t="shared" si="0"/>
        <v>7.7348066298342538E-2</v>
      </c>
    </row>
    <row r="9" spans="1:7" ht="15" customHeight="1" x14ac:dyDescent="0.2">
      <c r="A9" s="56" t="s">
        <v>93</v>
      </c>
      <c r="B9" s="18"/>
      <c r="C9" s="49"/>
      <c r="D9" s="58"/>
      <c r="E9" s="17" t="s">
        <v>89</v>
      </c>
      <c r="F9" s="18">
        <v>339</v>
      </c>
      <c r="G9" s="58">
        <f t="shared" si="0"/>
        <v>9.8575167199767375E-2</v>
      </c>
    </row>
    <row r="10" spans="1:7" ht="15" customHeight="1" x14ac:dyDescent="0.2">
      <c r="A10" s="7" t="s">
        <v>94</v>
      </c>
      <c r="B10" s="6">
        <v>527</v>
      </c>
      <c r="C10" s="50">
        <f t="shared" si="1"/>
        <v>0.66122961104140532</v>
      </c>
      <c r="D10" s="52"/>
      <c r="E10" s="7" t="s">
        <v>90</v>
      </c>
      <c r="F10" s="10">
        <v>306</v>
      </c>
      <c r="G10" s="52">
        <f t="shared" si="0"/>
        <v>8.8979354463506827E-2</v>
      </c>
    </row>
    <row r="11" spans="1:7" ht="15" customHeight="1" x14ac:dyDescent="0.2">
      <c r="A11" s="17" t="s">
        <v>299</v>
      </c>
      <c r="B11" s="18">
        <v>141</v>
      </c>
      <c r="C11" s="49">
        <f t="shared" si="1"/>
        <v>0.17691342534504392</v>
      </c>
      <c r="D11" s="58"/>
      <c r="E11" s="17" t="s">
        <v>81</v>
      </c>
      <c r="F11" s="36">
        <v>302</v>
      </c>
      <c r="G11" s="58">
        <f t="shared" si="0"/>
        <v>8.7816225646990403E-2</v>
      </c>
    </row>
    <row r="12" spans="1:7" ht="15" customHeight="1" x14ac:dyDescent="0.2">
      <c r="A12" s="7" t="s">
        <v>96</v>
      </c>
      <c r="B12" s="6">
        <v>17</v>
      </c>
      <c r="C12" s="50">
        <f t="shared" si="1"/>
        <v>2.1329987452948559E-2</v>
      </c>
      <c r="D12" s="52"/>
      <c r="E12" s="7" t="s">
        <v>82</v>
      </c>
      <c r="F12" s="10">
        <v>271</v>
      </c>
      <c r="G12" s="52">
        <f t="shared" si="0"/>
        <v>7.8801977318988081E-2</v>
      </c>
    </row>
    <row r="13" spans="1:7" ht="15" customHeight="1" x14ac:dyDescent="0.2">
      <c r="A13" s="17" t="s">
        <v>92</v>
      </c>
      <c r="B13" s="18">
        <v>112</v>
      </c>
      <c r="C13" s="49">
        <f t="shared" si="1"/>
        <v>0.14052697616060225</v>
      </c>
      <c r="D13" s="36"/>
      <c r="E13" s="17" t="s">
        <v>83</v>
      </c>
      <c r="F13" s="36">
        <v>241</v>
      </c>
      <c r="G13" s="58">
        <f t="shared" si="0"/>
        <v>7.0078511195114865E-2</v>
      </c>
    </row>
    <row r="14" spans="1:7" ht="15" customHeight="1" x14ac:dyDescent="0.2">
      <c r="A14" s="5" t="s">
        <v>291</v>
      </c>
      <c r="B14" s="25">
        <v>59</v>
      </c>
      <c r="C14" s="50">
        <v>7.3999999999999996E-2</v>
      </c>
      <c r="D14" s="52"/>
      <c r="E14" s="7" t="s">
        <v>100</v>
      </c>
      <c r="F14" s="10">
        <v>291</v>
      </c>
      <c r="G14" s="52">
        <f t="shared" si="0"/>
        <v>8.4617621401570225E-2</v>
      </c>
    </row>
    <row r="15" spans="1:7" ht="15" customHeight="1" x14ac:dyDescent="0.2">
      <c r="A15" s="17"/>
      <c r="B15" s="26"/>
      <c r="C15" s="77"/>
      <c r="D15" s="58"/>
      <c r="E15" s="17" t="s">
        <v>84</v>
      </c>
      <c r="F15" s="36">
        <v>267</v>
      </c>
      <c r="G15" s="58">
        <f t="shared" si="0"/>
        <v>7.7638848502471644E-2</v>
      </c>
    </row>
    <row r="16" spans="1:7" ht="15" customHeight="1" x14ac:dyDescent="0.2">
      <c r="A16" s="7"/>
      <c r="B16" s="25"/>
      <c r="C16" s="54"/>
      <c r="D16" s="52"/>
      <c r="E16" s="7" t="s">
        <v>85</v>
      </c>
      <c r="F16" s="6">
        <v>257</v>
      </c>
      <c r="G16" s="52">
        <f t="shared" si="0"/>
        <v>7.4731026461180572E-2</v>
      </c>
    </row>
    <row r="17" spans="1:7" x14ac:dyDescent="0.2">
      <c r="A17" s="23" t="s">
        <v>364</v>
      </c>
    </row>
    <row r="19" spans="1:7" x14ac:dyDescent="0.2">
      <c r="G19" s="69"/>
    </row>
    <row r="20" spans="1:7" x14ac:dyDescent="0.2">
      <c r="B20" s="1"/>
    </row>
    <row r="21" spans="1:7" x14ac:dyDescent="0.2">
      <c r="B21" s="83"/>
      <c r="C21" s="69"/>
    </row>
    <row r="22" spans="1:7" x14ac:dyDescent="0.2">
      <c r="B22" s="83"/>
    </row>
    <row r="23" spans="1:7" x14ac:dyDescent="0.2">
      <c r="B23" s="83"/>
    </row>
    <row r="24" spans="1:7" x14ac:dyDescent="0.2">
      <c r="B24" s="83"/>
    </row>
    <row r="25" spans="1:7" x14ac:dyDescent="0.2">
      <c r="B25" s="83"/>
    </row>
    <row r="26" spans="1:7" x14ac:dyDescent="0.2">
      <c r="B26" s="83"/>
    </row>
    <row r="27" spans="1:7" x14ac:dyDescent="0.2">
      <c r="B27" s="83"/>
    </row>
    <row r="28" spans="1:7" x14ac:dyDescent="0.2">
      <c r="B28" s="83"/>
    </row>
    <row r="29" spans="1:7" x14ac:dyDescent="0.2">
      <c r="B29" s="83"/>
    </row>
    <row r="30" spans="1:7" x14ac:dyDescent="0.2">
      <c r="B30" s="83"/>
    </row>
    <row r="34" ht="11.25" customHeight="1" x14ac:dyDescent="0.2"/>
  </sheetData>
  <phoneticPr fontId="0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H29"/>
  <sheetViews>
    <sheetView zoomScaleNormal="100" workbookViewId="0"/>
  </sheetViews>
  <sheetFormatPr baseColWidth="10" defaultRowHeight="12.75" x14ac:dyDescent="0.2"/>
  <cols>
    <col min="1" max="1" width="44.42578125" customWidth="1"/>
    <col min="2" max="3" width="9.28515625" customWidth="1"/>
    <col min="4" max="4" width="2.5703125" customWidth="1"/>
  </cols>
  <sheetData>
    <row r="1" spans="1:8" ht="15.75" customHeight="1" x14ac:dyDescent="0.2">
      <c r="A1" s="21" t="s">
        <v>466</v>
      </c>
      <c r="B1" s="8"/>
      <c r="C1" s="8"/>
      <c r="D1" s="8"/>
      <c r="E1" s="8"/>
      <c r="F1" s="8"/>
      <c r="G1" s="8"/>
      <c r="H1" s="8"/>
    </row>
    <row r="2" spans="1:8" x14ac:dyDescent="0.2">
      <c r="A2" s="8"/>
      <c r="B2" s="8"/>
      <c r="C2" s="8"/>
      <c r="D2" s="8"/>
      <c r="E2" s="8"/>
      <c r="F2" s="8"/>
      <c r="G2" s="8"/>
      <c r="H2" s="8"/>
    </row>
    <row r="3" spans="1:8" ht="18.75" customHeight="1" x14ac:dyDescent="0.2">
      <c r="A3" s="14"/>
      <c r="B3" s="15" t="s">
        <v>195</v>
      </c>
      <c r="C3" s="15" t="s">
        <v>101</v>
      </c>
      <c r="D3" s="67"/>
    </row>
    <row r="4" spans="1:8" ht="15" customHeight="1" x14ac:dyDescent="0.2">
      <c r="A4" s="10" t="s">
        <v>464</v>
      </c>
      <c r="B4" s="6">
        <v>5138</v>
      </c>
      <c r="C4" s="50">
        <f>B4/$B$4</f>
        <v>1</v>
      </c>
      <c r="D4" s="50"/>
    </row>
    <row r="5" spans="1:8" ht="15" customHeight="1" x14ac:dyDescent="0.2">
      <c r="A5" s="17" t="s">
        <v>494</v>
      </c>
      <c r="B5" s="36"/>
      <c r="C5" s="36"/>
      <c r="D5" s="10"/>
    </row>
    <row r="6" spans="1:8" ht="15" customHeight="1" x14ac:dyDescent="0.2">
      <c r="A6" s="71" t="s">
        <v>94</v>
      </c>
      <c r="B6" s="6">
        <v>0</v>
      </c>
      <c r="C6" s="50">
        <v>0</v>
      </c>
    </row>
    <row r="7" spans="1:8" ht="15" customHeight="1" x14ac:dyDescent="0.2">
      <c r="A7" s="72" t="s">
        <v>95</v>
      </c>
      <c r="B7" s="18">
        <v>632</v>
      </c>
      <c r="C7" s="49">
        <v>0.12300506033476061</v>
      </c>
      <c r="D7" s="10"/>
    </row>
    <row r="8" spans="1:8" ht="15" customHeight="1" x14ac:dyDescent="0.2">
      <c r="A8" s="71" t="s">
        <v>96</v>
      </c>
      <c r="B8" s="6">
        <v>390</v>
      </c>
      <c r="C8" s="50">
        <v>7.5905021409108597E-2</v>
      </c>
    </row>
    <row r="9" spans="1:8" ht="15" customHeight="1" x14ac:dyDescent="0.2">
      <c r="A9" s="72" t="s">
        <v>141</v>
      </c>
      <c r="B9" s="18">
        <v>6</v>
      </c>
      <c r="C9" s="49">
        <v>1.1677695601401323E-3</v>
      </c>
      <c r="D9" s="52"/>
    </row>
    <row r="10" spans="1:8" ht="15" customHeight="1" x14ac:dyDescent="0.2">
      <c r="A10" s="71" t="s">
        <v>142</v>
      </c>
      <c r="B10" s="6">
        <v>501</v>
      </c>
      <c r="C10" s="50">
        <v>9.7508758271701051E-2</v>
      </c>
    </row>
    <row r="11" spans="1:8" ht="15" customHeight="1" x14ac:dyDescent="0.2">
      <c r="A11" s="72" t="s">
        <v>144</v>
      </c>
      <c r="B11" s="18">
        <v>1339</v>
      </c>
      <c r="C11" s="49">
        <v>0.26060724017127285</v>
      </c>
      <c r="D11" s="52"/>
    </row>
    <row r="12" spans="1:8" ht="15" customHeight="1" x14ac:dyDescent="0.2">
      <c r="A12" s="71" t="s">
        <v>143</v>
      </c>
      <c r="B12" s="6">
        <v>597</v>
      </c>
      <c r="C12" s="50">
        <v>0.11619307123394317</v>
      </c>
      <c r="D12" s="52"/>
    </row>
    <row r="13" spans="1:8" ht="15" customHeight="1" x14ac:dyDescent="0.2">
      <c r="A13" s="72" t="s">
        <v>145</v>
      </c>
      <c r="B13" s="18">
        <v>1101</v>
      </c>
      <c r="C13" s="49">
        <v>0.21428571428571427</v>
      </c>
      <c r="D13" s="52"/>
    </row>
    <row r="14" spans="1:8" ht="15" customHeight="1" x14ac:dyDescent="0.2">
      <c r="A14" s="71" t="s">
        <v>146</v>
      </c>
      <c r="B14" s="6">
        <v>571</v>
      </c>
      <c r="C14" s="50">
        <v>0.11113273647333592</v>
      </c>
      <c r="D14" s="52"/>
    </row>
    <row r="15" spans="1:8" ht="15" customHeight="1" x14ac:dyDescent="0.2">
      <c r="A15" s="72" t="s">
        <v>220</v>
      </c>
      <c r="B15" s="18">
        <v>1</v>
      </c>
      <c r="C15" s="49">
        <v>1.9462826002335538E-4</v>
      </c>
      <c r="D15" s="10"/>
      <c r="E15" s="69"/>
    </row>
    <row r="16" spans="1:8" ht="15" customHeight="1" x14ac:dyDescent="0.2">
      <c r="A16" s="7" t="s">
        <v>496</v>
      </c>
      <c r="B16" s="6"/>
      <c r="C16" s="50"/>
      <c r="D16" s="52"/>
    </row>
    <row r="17" spans="1:4" ht="15" customHeight="1" x14ac:dyDescent="0.2">
      <c r="A17" s="72" t="s">
        <v>31</v>
      </c>
      <c r="B17" s="18">
        <v>3713</v>
      </c>
      <c r="C17" s="49">
        <v>0.56999999999999995</v>
      </c>
      <c r="D17" s="52"/>
    </row>
    <row r="18" spans="1:4" ht="15" customHeight="1" x14ac:dyDescent="0.2">
      <c r="A18" s="71" t="s">
        <v>216</v>
      </c>
      <c r="B18" s="6">
        <v>2800</v>
      </c>
      <c r="C18" s="50">
        <v>0.43</v>
      </c>
      <c r="D18" s="52"/>
    </row>
    <row r="19" spans="1:4" ht="15" customHeight="1" x14ac:dyDescent="0.2">
      <c r="A19" s="17" t="s">
        <v>495</v>
      </c>
      <c r="B19" s="18"/>
      <c r="C19" s="49"/>
      <c r="D19" s="52"/>
    </row>
    <row r="20" spans="1:4" ht="15" customHeight="1" x14ac:dyDescent="0.2">
      <c r="A20" s="71" t="s">
        <v>150</v>
      </c>
      <c r="B20" s="6"/>
      <c r="C20" s="50"/>
      <c r="D20" s="52"/>
    </row>
    <row r="21" spans="1:4" ht="15" customHeight="1" x14ac:dyDescent="0.2">
      <c r="A21" s="86" t="s">
        <v>63</v>
      </c>
      <c r="B21" s="18">
        <v>817</v>
      </c>
      <c r="C21" s="49">
        <v>0.125</v>
      </c>
      <c r="D21" s="52"/>
    </row>
    <row r="22" spans="1:4" ht="15" customHeight="1" x14ac:dyDescent="0.2">
      <c r="A22" s="87" t="s">
        <v>482</v>
      </c>
      <c r="B22" s="6">
        <v>3004</v>
      </c>
      <c r="C22" s="50">
        <v>0.46100000000000002</v>
      </c>
      <c r="D22" s="52"/>
    </row>
    <row r="23" spans="1:4" ht="15" customHeight="1" x14ac:dyDescent="0.2">
      <c r="A23" s="86" t="s">
        <v>202</v>
      </c>
      <c r="B23" s="90">
        <v>787</v>
      </c>
      <c r="C23" s="91">
        <v>0.121</v>
      </c>
      <c r="D23" s="52"/>
    </row>
    <row r="24" spans="1:4" ht="15" customHeight="1" x14ac:dyDescent="0.2">
      <c r="A24" s="87" t="s">
        <v>210</v>
      </c>
      <c r="B24" s="6">
        <v>801</v>
      </c>
      <c r="C24" s="50">
        <v>0.123</v>
      </c>
      <c r="D24" s="50"/>
    </row>
    <row r="25" spans="1:4" ht="15" customHeight="1" x14ac:dyDescent="0.2">
      <c r="A25" s="86" t="s">
        <v>151</v>
      </c>
      <c r="B25" s="18">
        <v>1104</v>
      </c>
      <c r="C25" s="49">
        <v>0.17</v>
      </c>
      <c r="D25" s="52"/>
    </row>
    <row r="26" spans="1:4" ht="15" customHeight="1" x14ac:dyDescent="0.2">
      <c r="A26" s="5" t="s">
        <v>483</v>
      </c>
      <c r="B26" s="6"/>
      <c r="C26" s="50"/>
      <c r="D26" s="50"/>
    </row>
    <row r="27" spans="1:4" ht="15" customHeight="1" x14ac:dyDescent="0.2">
      <c r="A27" s="17" t="s">
        <v>6</v>
      </c>
      <c r="B27" s="90">
        <v>522</v>
      </c>
      <c r="C27" s="91">
        <v>1</v>
      </c>
      <c r="D27" s="52"/>
    </row>
    <row r="28" spans="1:4" x14ac:dyDescent="0.2">
      <c r="A28" s="23" t="s">
        <v>465</v>
      </c>
      <c r="B28" s="1"/>
      <c r="C28" s="1"/>
    </row>
    <row r="29" spans="1:4" x14ac:dyDescent="0.2">
      <c r="A29" s="23"/>
      <c r="B29" s="1"/>
    </row>
  </sheetData>
  <phoneticPr fontId="3" type="noConversion"/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H13"/>
  <sheetViews>
    <sheetView zoomScaleNormal="100" workbookViewId="0"/>
  </sheetViews>
  <sheetFormatPr baseColWidth="10" defaultRowHeight="12.75" x14ac:dyDescent="0.2"/>
  <cols>
    <col min="1" max="1" width="27.85546875" customWidth="1"/>
    <col min="2" max="3" width="9.28515625" customWidth="1"/>
    <col min="4" max="4" width="8" customWidth="1"/>
    <col min="5" max="8" width="9.28515625" customWidth="1"/>
  </cols>
  <sheetData>
    <row r="1" spans="1:8" ht="15.75" customHeight="1" x14ac:dyDescent="0.2">
      <c r="A1" s="21" t="s">
        <v>384</v>
      </c>
      <c r="B1" s="8"/>
      <c r="C1" s="8"/>
      <c r="D1" s="8"/>
      <c r="E1" s="8"/>
      <c r="F1" s="8"/>
      <c r="G1" s="8"/>
      <c r="H1" s="8"/>
    </row>
    <row r="2" spans="1:8" x14ac:dyDescent="0.2">
      <c r="A2" s="8"/>
      <c r="B2" s="8"/>
      <c r="C2" s="8"/>
      <c r="D2" s="8"/>
      <c r="E2" s="8"/>
      <c r="F2" s="8"/>
      <c r="G2" s="8"/>
      <c r="H2" s="8"/>
    </row>
    <row r="3" spans="1:8" ht="18.75" customHeight="1" x14ac:dyDescent="0.2">
      <c r="A3" s="14"/>
      <c r="B3" s="15" t="s">
        <v>195</v>
      </c>
      <c r="C3" s="15" t="s">
        <v>31</v>
      </c>
      <c r="D3" s="15" t="s">
        <v>101</v>
      </c>
      <c r="E3" s="15" t="s">
        <v>216</v>
      </c>
      <c r="F3" s="15" t="s">
        <v>101</v>
      </c>
      <c r="G3" s="15" t="s">
        <v>64</v>
      </c>
      <c r="H3" s="15" t="s">
        <v>101</v>
      </c>
    </row>
    <row r="4" spans="1:8" ht="15" customHeight="1" x14ac:dyDescent="0.2">
      <c r="A4" s="5" t="s">
        <v>152</v>
      </c>
      <c r="B4" s="6">
        <v>5403</v>
      </c>
      <c r="C4" s="6">
        <v>2582</v>
      </c>
      <c r="D4" s="50">
        <f>C4/B4</f>
        <v>0.47788265778271333</v>
      </c>
      <c r="E4" s="6">
        <v>2783</v>
      </c>
      <c r="F4" s="50">
        <f>E4/B4</f>
        <v>0.51508421247455116</v>
      </c>
      <c r="G4" s="6">
        <v>38</v>
      </c>
      <c r="H4" s="50">
        <f>G4/B4</f>
        <v>7.0331297427355171E-3</v>
      </c>
    </row>
    <row r="5" spans="1:8" ht="27.75" customHeight="1" x14ac:dyDescent="0.2">
      <c r="A5" s="47" t="s">
        <v>153</v>
      </c>
      <c r="B5" s="36"/>
      <c r="C5" s="36"/>
      <c r="D5" s="36"/>
      <c r="E5" s="36"/>
      <c r="F5" s="36"/>
      <c r="G5" s="36"/>
      <c r="H5" s="36"/>
    </row>
    <row r="6" spans="1:8" ht="15" customHeight="1" x14ac:dyDescent="0.2">
      <c r="A6" s="51" t="s">
        <v>211</v>
      </c>
      <c r="B6" s="25">
        <v>6664</v>
      </c>
      <c r="C6" s="25">
        <v>3420</v>
      </c>
      <c r="D6" s="50">
        <f>C6/B6</f>
        <v>0.51320528211284511</v>
      </c>
      <c r="E6" s="25">
        <v>3220</v>
      </c>
      <c r="F6" s="50">
        <f>E6/B6</f>
        <v>0.48319327731092437</v>
      </c>
      <c r="G6" s="25">
        <v>24</v>
      </c>
      <c r="H6" s="50">
        <f>G6/B6</f>
        <v>3.6014405762304922E-3</v>
      </c>
    </row>
    <row r="7" spans="1:8" ht="15" customHeight="1" x14ac:dyDescent="0.2">
      <c r="A7" s="53" t="s">
        <v>65</v>
      </c>
      <c r="B7" s="18">
        <v>624</v>
      </c>
      <c r="C7" s="18">
        <v>292</v>
      </c>
      <c r="D7" s="49">
        <f>C7/B7</f>
        <v>0.46794871794871795</v>
      </c>
      <c r="E7" s="18">
        <v>322</v>
      </c>
      <c r="F7" s="49">
        <f>E7/B7</f>
        <v>0.51602564102564108</v>
      </c>
      <c r="G7" s="26">
        <v>10</v>
      </c>
      <c r="H7" s="49">
        <f>G7/B7</f>
        <v>1.6025641025641024E-2</v>
      </c>
    </row>
    <row r="8" spans="1:8" ht="15" customHeight="1" x14ac:dyDescent="0.2">
      <c r="A8" s="51" t="s">
        <v>352</v>
      </c>
      <c r="B8" s="82" t="s">
        <v>201</v>
      </c>
      <c r="C8" s="82" t="s">
        <v>201</v>
      </c>
      <c r="D8" s="134" t="s">
        <v>201</v>
      </c>
      <c r="E8" s="82" t="s">
        <v>201</v>
      </c>
      <c r="F8" s="134" t="s">
        <v>201</v>
      </c>
      <c r="G8" s="82" t="s">
        <v>201</v>
      </c>
      <c r="H8" s="134" t="s">
        <v>201</v>
      </c>
    </row>
    <row r="9" spans="1:8" ht="15" customHeight="1" x14ac:dyDescent="0.2">
      <c r="A9" s="53" t="s">
        <v>66</v>
      </c>
      <c r="B9" s="18">
        <v>87</v>
      </c>
      <c r="C9" s="18">
        <v>54</v>
      </c>
      <c r="D9" s="49">
        <f>C9/B9</f>
        <v>0.62068965517241381</v>
      </c>
      <c r="E9" s="18">
        <v>33</v>
      </c>
      <c r="F9" s="49">
        <f>E9/B9</f>
        <v>0.37931034482758619</v>
      </c>
      <c r="G9" s="26">
        <v>0</v>
      </c>
      <c r="H9" s="49">
        <f>G9/B9</f>
        <v>0</v>
      </c>
    </row>
    <row r="10" spans="1:8" ht="15" customHeight="1" x14ac:dyDescent="0.2">
      <c r="A10" s="51" t="s">
        <v>67</v>
      </c>
      <c r="B10" s="6">
        <v>62</v>
      </c>
      <c r="C10" s="6">
        <v>38</v>
      </c>
      <c r="D10" s="50">
        <f>C10/B10</f>
        <v>0.61290322580645162</v>
      </c>
      <c r="E10" s="6">
        <v>24</v>
      </c>
      <c r="F10" s="50">
        <f>E10/B10</f>
        <v>0.38709677419354838</v>
      </c>
      <c r="G10" s="25">
        <v>0</v>
      </c>
      <c r="H10" s="50">
        <f>G10/B10</f>
        <v>0</v>
      </c>
    </row>
    <row r="11" spans="1:8" ht="15" customHeight="1" x14ac:dyDescent="0.2">
      <c r="A11" s="53" t="s">
        <v>353</v>
      </c>
      <c r="B11" s="18">
        <v>742</v>
      </c>
      <c r="C11" s="18">
        <v>366</v>
      </c>
      <c r="D11" s="49">
        <f>C11/B11</f>
        <v>0.49326145552560646</v>
      </c>
      <c r="E11" s="18">
        <v>366</v>
      </c>
      <c r="F11" s="49">
        <f>E11/B11</f>
        <v>0.49326145552560646</v>
      </c>
      <c r="G11" s="26">
        <v>10</v>
      </c>
      <c r="H11" s="49">
        <f>G11/B11</f>
        <v>1.3477088948787063E-2</v>
      </c>
    </row>
    <row r="12" spans="1:8" x14ac:dyDescent="0.2">
      <c r="A12" s="23" t="s">
        <v>481</v>
      </c>
    </row>
    <row r="13" spans="1:8" x14ac:dyDescent="0.2">
      <c r="A13" s="23" t="s">
        <v>364</v>
      </c>
    </row>
  </sheetData>
  <phoneticPr fontId="3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57"/>
  <sheetViews>
    <sheetView zoomScaleNormal="100" workbookViewId="0"/>
  </sheetViews>
  <sheetFormatPr baseColWidth="10" defaultRowHeight="12.75" x14ac:dyDescent="0.2"/>
  <cols>
    <col min="1" max="1" width="56" customWidth="1"/>
    <col min="2" max="2" width="8" customWidth="1"/>
    <col min="3" max="3" width="8.5703125" customWidth="1"/>
  </cols>
  <sheetData>
    <row r="1" spans="1:8" ht="15.75" customHeight="1" x14ac:dyDescent="0.2">
      <c r="A1" s="21" t="s">
        <v>458</v>
      </c>
      <c r="B1" s="8"/>
      <c r="C1" s="8"/>
      <c r="D1" s="8"/>
      <c r="E1" s="8"/>
      <c r="F1" s="8"/>
      <c r="G1" s="8"/>
      <c r="H1" s="8"/>
    </row>
    <row r="2" spans="1:8" x14ac:dyDescent="0.2">
      <c r="A2" s="8"/>
      <c r="B2" s="8"/>
      <c r="C2" s="8"/>
      <c r="D2" s="8"/>
      <c r="E2" s="8"/>
      <c r="F2" s="8"/>
      <c r="G2" s="8"/>
      <c r="H2" s="8"/>
    </row>
    <row r="3" spans="1:8" ht="18.75" customHeight="1" x14ac:dyDescent="0.2">
      <c r="A3" s="14"/>
      <c r="B3" s="15" t="s">
        <v>195</v>
      </c>
      <c r="C3" s="15" t="s">
        <v>101</v>
      </c>
    </row>
    <row r="4" spans="1:8" ht="15" customHeight="1" x14ac:dyDescent="0.2">
      <c r="A4" s="142" t="s">
        <v>97</v>
      </c>
      <c r="B4" s="145">
        <v>1861</v>
      </c>
      <c r="C4" s="143">
        <v>1</v>
      </c>
    </row>
    <row r="5" spans="1:8" ht="15" customHeight="1" x14ac:dyDescent="0.2">
      <c r="A5" s="36" t="s">
        <v>30</v>
      </c>
      <c r="B5" s="18"/>
      <c r="C5" s="57"/>
    </row>
    <row r="6" spans="1:8" ht="15" customHeight="1" x14ac:dyDescent="0.2">
      <c r="A6" s="7" t="s">
        <v>31</v>
      </c>
      <c r="B6" s="6">
        <v>14</v>
      </c>
      <c r="C6" s="50">
        <v>7.0000000000000001E-3</v>
      </c>
    </row>
    <row r="7" spans="1:8" ht="15" customHeight="1" x14ac:dyDescent="0.2">
      <c r="A7" s="17" t="s">
        <v>216</v>
      </c>
      <c r="B7" s="18">
        <v>1847</v>
      </c>
      <c r="C7" s="49">
        <v>0.99299999999999999</v>
      </c>
    </row>
    <row r="8" spans="1:8" ht="15" customHeight="1" x14ac:dyDescent="0.2">
      <c r="A8" s="5" t="s">
        <v>34</v>
      </c>
      <c r="B8" s="6"/>
      <c r="C8" s="50"/>
    </row>
    <row r="9" spans="1:8" ht="15" customHeight="1" x14ac:dyDescent="0.2">
      <c r="A9" s="17" t="s">
        <v>11</v>
      </c>
      <c r="B9" s="18">
        <v>11</v>
      </c>
      <c r="C9" s="49">
        <v>6.0000000000000001E-3</v>
      </c>
    </row>
    <row r="10" spans="1:8" ht="15" customHeight="1" x14ac:dyDescent="0.2">
      <c r="A10" s="7" t="s">
        <v>170</v>
      </c>
      <c r="B10" s="6">
        <v>196</v>
      </c>
      <c r="C10" s="50">
        <v>0.105</v>
      </c>
    </row>
    <row r="11" spans="1:8" ht="15" customHeight="1" x14ac:dyDescent="0.2">
      <c r="A11" s="17" t="s">
        <v>171</v>
      </c>
      <c r="B11" s="18">
        <v>516</v>
      </c>
      <c r="C11" s="49">
        <v>0.27700000000000002</v>
      </c>
    </row>
    <row r="12" spans="1:8" ht="15" customHeight="1" x14ac:dyDescent="0.2">
      <c r="A12" s="7" t="s">
        <v>172</v>
      </c>
      <c r="B12" s="10">
        <v>679</v>
      </c>
      <c r="C12" s="50">
        <v>0.36499999999999999</v>
      </c>
    </row>
    <row r="13" spans="1:8" ht="15" customHeight="1" x14ac:dyDescent="0.2">
      <c r="A13" s="17" t="s">
        <v>175</v>
      </c>
      <c r="B13" s="36">
        <v>377</v>
      </c>
      <c r="C13" s="49">
        <v>0.20300000000000001</v>
      </c>
    </row>
    <row r="14" spans="1:8" ht="15" customHeight="1" x14ac:dyDescent="0.2">
      <c r="A14" s="7" t="s">
        <v>176</v>
      </c>
      <c r="B14" s="10">
        <v>48</v>
      </c>
      <c r="C14" s="50">
        <v>2.5999999999999999E-2</v>
      </c>
    </row>
    <row r="15" spans="1:8" ht="15" customHeight="1" x14ac:dyDescent="0.2">
      <c r="A15" s="17" t="s">
        <v>15</v>
      </c>
      <c r="B15" s="36">
        <v>10</v>
      </c>
      <c r="C15" s="49">
        <v>5.0000000000000001E-3</v>
      </c>
    </row>
    <row r="16" spans="1:8" ht="15" customHeight="1" x14ac:dyDescent="0.2">
      <c r="A16" s="7" t="s">
        <v>220</v>
      </c>
      <c r="B16" s="10">
        <v>24</v>
      </c>
      <c r="C16" s="50">
        <v>1.2999999999999999E-2</v>
      </c>
      <c r="D16" s="1"/>
    </row>
    <row r="17" spans="1:5" ht="15" customHeight="1" x14ac:dyDescent="0.2">
      <c r="A17" s="35" t="s">
        <v>178</v>
      </c>
      <c r="B17" s="36"/>
      <c r="C17" s="49"/>
    </row>
    <row r="18" spans="1:5" ht="15" customHeight="1" x14ac:dyDescent="0.2">
      <c r="A18" s="7" t="s">
        <v>459</v>
      </c>
      <c r="B18" s="82">
        <v>1785</v>
      </c>
      <c r="C18" s="50">
        <v>0.95899999999999996</v>
      </c>
      <c r="D18" s="167"/>
    </row>
    <row r="19" spans="1:5" ht="15" customHeight="1" x14ac:dyDescent="0.2">
      <c r="A19" s="17" t="s">
        <v>179</v>
      </c>
      <c r="B19" s="96">
        <v>40</v>
      </c>
      <c r="C19" s="49">
        <v>2.1000000000000001E-2</v>
      </c>
      <c r="D19" s="167"/>
      <c r="E19" s="76"/>
    </row>
    <row r="20" spans="1:5" ht="15" customHeight="1" x14ac:dyDescent="0.2">
      <c r="A20" s="7" t="s">
        <v>220</v>
      </c>
      <c r="B20" s="82">
        <v>36</v>
      </c>
      <c r="C20" s="50">
        <v>1.9E-2</v>
      </c>
      <c r="D20" s="167"/>
    </row>
    <row r="21" spans="1:5" ht="15" customHeight="1" x14ac:dyDescent="0.2">
      <c r="A21" s="35" t="s">
        <v>147</v>
      </c>
      <c r="B21" s="36"/>
      <c r="C21" s="49"/>
    </row>
    <row r="22" spans="1:5" ht="15" customHeight="1" x14ac:dyDescent="0.2">
      <c r="A22" s="7" t="s">
        <v>277</v>
      </c>
      <c r="B22" s="6">
        <v>1647</v>
      </c>
      <c r="C22" s="50">
        <v>0.88500000000000001</v>
      </c>
      <c r="D22" s="1"/>
    </row>
    <row r="23" spans="1:5" ht="15" customHeight="1" x14ac:dyDescent="0.2">
      <c r="A23" s="17" t="s">
        <v>278</v>
      </c>
      <c r="B23" s="36">
        <v>214</v>
      </c>
      <c r="C23" s="49">
        <v>0.115</v>
      </c>
      <c r="D23" s="1"/>
      <c r="E23" s="76"/>
    </row>
    <row r="24" spans="1:5" ht="15" customHeight="1" x14ac:dyDescent="0.2">
      <c r="A24" s="55" t="s">
        <v>293</v>
      </c>
      <c r="B24" s="10">
        <v>52</v>
      </c>
      <c r="C24" s="50">
        <v>2.8000000000000001E-2</v>
      </c>
      <c r="D24" s="1"/>
    </row>
    <row r="25" spans="1:5" ht="15" customHeight="1" x14ac:dyDescent="0.2">
      <c r="A25" s="35" t="s">
        <v>354</v>
      </c>
      <c r="B25" s="18"/>
      <c r="C25" s="49"/>
    </row>
    <row r="26" spans="1:5" ht="15" customHeight="1" x14ac:dyDescent="0.2">
      <c r="A26" s="7" t="s">
        <v>61</v>
      </c>
      <c r="B26" s="6">
        <v>139</v>
      </c>
      <c r="C26" s="164" t="s">
        <v>201</v>
      </c>
    </row>
    <row r="27" spans="1:5" ht="15" customHeight="1" x14ac:dyDescent="0.2">
      <c r="A27" s="17" t="s">
        <v>62</v>
      </c>
      <c r="B27" s="18">
        <v>672</v>
      </c>
      <c r="C27" s="165" t="s">
        <v>201</v>
      </c>
    </row>
    <row r="28" spans="1:5" ht="15" customHeight="1" x14ac:dyDescent="0.2">
      <c r="A28" s="7" t="s">
        <v>180</v>
      </c>
      <c r="B28" s="6">
        <v>690</v>
      </c>
      <c r="C28" s="164" t="s">
        <v>201</v>
      </c>
      <c r="D28" s="1"/>
    </row>
    <row r="29" spans="1:5" ht="15" customHeight="1" x14ac:dyDescent="0.2">
      <c r="A29" s="17" t="s">
        <v>460</v>
      </c>
      <c r="B29" s="96">
        <v>21</v>
      </c>
      <c r="C29" s="165" t="s">
        <v>201</v>
      </c>
    </row>
    <row r="30" spans="1:5" ht="15" customHeight="1" x14ac:dyDescent="0.2">
      <c r="A30" s="7" t="s">
        <v>467</v>
      </c>
      <c r="B30" s="82"/>
      <c r="C30" s="164"/>
    </row>
    <row r="31" spans="1:5" ht="15" customHeight="1" x14ac:dyDescent="0.2">
      <c r="A31" s="72" t="s">
        <v>216</v>
      </c>
      <c r="B31" s="26">
        <v>200</v>
      </c>
      <c r="C31" s="165" t="s">
        <v>201</v>
      </c>
    </row>
    <row r="32" spans="1:5" ht="15" customHeight="1" x14ac:dyDescent="0.2">
      <c r="A32" s="71" t="s">
        <v>452</v>
      </c>
      <c r="B32" s="82">
        <v>37</v>
      </c>
      <c r="C32" s="164" t="s">
        <v>201</v>
      </c>
    </row>
    <row r="33" spans="1:3" ht="25.5" x14ac:dyDescent="0.2">
      <c r="A33" s="166" t="s">
        <v>355</v>
      </c>
      <c r="B33" s="26">
        <v>20</v>
      </c>
      <c r="C33" s="165" t="s">
        <v>201</v>
      </c>
    </row>
    <row r="34" spans="1:3" ht="15" customHeight="1" x14ac:dyDescent="0.2">
      <c r="A34" s="11" t="s">
        <v>468</v>
      </c>
      <c r="B34" s="145"/>
      <c r="C34" s="143"/>
    </row>
    <row r="35" spans="1:3" ht="15" customHeight="1" x14ac:dyDescent="0.2">
      <c r="A35" s="36" t="s">
        <v>97</v>
      </c>
      <c r="B35" s="18">
        <v>121</v>
      </c>
      <c r="C35" s="57">
        <v>1</v>
      </c>
    </row>
    <row r="36" spans="1:3" ht="15" customHeight="1" x14ac:dyDescent="0.2">
      <c r="A36" s="7" t="s">
        <v>453</v>
      </c>
      <c r="B36" s="6">
        <v>5</v>
      </c>
      <c r="C36" s="50">
        <v>4.1000000000000002E-2</v>
      </c>
    </row>
    <row r="37" spans="1:3" ht="15" customHeight="1" x14ac:dyDescent="0.2">
      <c r="A37" s="17" t="s">
        <v>454</v>
      </c>
      <c r="B37" s="18">
        <v>116</v>
      </c>
      <c r="C37" s="49">
        <v>0.9587</v>
      </c>
    </row>
    <row r="38" spans="1:3" ht="15" customHeight="1" x14ac:dyDescent="0.2">
      <c r="A38" s="5" t="s">
        <v>34</v>
      </c>
      <c r="B38" s="6"/>
      <c r="C38" s="50"/>
    </row>
    <row r="39" spans="1:3" ht="15" customHeight="1" x14ac:dyDescent="0.2">
      <c r="A39" s="17" t="s">
        <v>11</v>
      </c>
      <c r="B39" s="18">
        <v>1</v>
      </c>
      <c r="C39" s="49">
        <v>8.0000000000000002E-3</v>
      </c>
    </row>
    <row r="40" spans="1:3" ht="15" customHeight="1" x14ac:dyDescent="0.2">
      <c r="A40" s="7" t="s">
        <v>170</v>
      </c>
      <c r="B40" s="6">
        <v>5</v>
      </c>
      <c r="C40" s="50">
        <v>4.1000000000000002E-2</v>
      </c>
    </row>
    <row r="41" spans="1:3" ht="15" customHeight="1" x14ac:dyDescent="0.2">
      <c r="A41" s="17" t="s">
        <v>171</v>
      </c>
      <c r="B41" s="18">
        <v>27</v>
      </c>
      <c r="C41" s="49">
        <v>0.22309999999999999</v>
      </c>
    </row>
    <row r="42" spans="1:3" ht="15" customHeight="1" x14ac:dyDescent="0.2">
      <c r="A42" s="7" t="s">
        <v>172</v>
      </c>
      <c r="B42" s="10">
        <v>24</v>
      </c>
      <c r="C42" s="50">
        <v>0.188</v>
      </c>
    </row>
    <row r="43" spans="1:3" ht="15" customHeight="1" x14ac:dyDescent="0.2">
      <c r="A43" s="17" t="s">
        <v>175</v>
      </c>
      <c r="B43" s="36">
        <v>47</v>
      </c>
      <c r="C43" s="49">
        <v>0.38800000000000001</v>
      </c>
    </row>
    <row r="44" spans="1:3" ht="15" customHeight="1" x14ac:dyDescent="0.2">
      <c r="A44" s="7" t="s">
        <v>176</v>
      </c>
      <c r="B44" s="10">
        <v>10</v>
      </c>
      <c r="C44" s="50">
        <v>8.2000000000000003E-2</v>
      </c>
    </row>
    <row r="45" spans="1:3" ht="15" customHeight="1" x14ac:dyDescent="0.2">
      <c r="A45" s="17" t="s">
        <v>15</v>
      </c>
      <c r="B45" s="36">
        <v>7</v>
      </c>
      <c r="C45" s="49">
        <v>5.7000000000000002E-2</v>
      </c>
    </row>
    <row r="46" spans="1:3" ht="15" customHeight="1" x14ac:dyDescent="0.2">
      <c r="A46" s="7" t="s">
        <v>220</v>
      </c>
      <c r="B46" s="10">
        <v>0</v>
      </c>
      <c r="C46" s="50">
        <v>0</v>
      </c>
    </row>
    <row r="47" spans="1:3" ht="15" customHeight="1" x14ac:dyDescent="0.2">
      <c r="A47" s="35" t="s">
        <v>147</v>
      </c>
      <c r="B47" s="36"/>
      <c r="C47" s="49"/>
    </row>
    <row r="48" spans="1:3" ht="15" customHeight="1" x14ac:dyDescent="0.2">
      <c r="A48" s="7" t="s">
        <v>277</v>
      </c>
      <c r="B48" s="6">
        <v>94</v>
      </c>
      <c r="C48" s="50">
        <v>0.77600000000000002</v>
      </c>
    </row>
    <row r="49" spans="1:3" ht="15" customHeight="1" x14ac:dyDescent="0.2">
      <c r="A49" s="17" t="s">
        <v>278</v>
      </c>
      <c r="B49" s="36">
        <v>27</v>
      </c>
      <c r="C49" s="49">
        <v>0.223</v>
      </c>
    </row>
    <row r="50" spans="1:3" ht="15" customHeight="1" x14ac:dyDescent="0.2">
      <c r="A50" s="55" t="s">
        <v>293</v>
      </c>
      <c r="B50" s="10">
        <v>31</v>
      </c>
      <c r="C50" s="50">
        <v>0.25600000000000001</v>
      </c>
    </row>
    <row r="51" spans="1:3" ht="15" customHeight="1" x14ac:dyDescent="0.2">
      <c r="A51" s="35" t="s">
        <v>455</v>
      </c>
      <c r="B51" s="18">
        <v>55</v>
      </c>
      <c r="C51" s="49">
        <v>0.45400000000000001</v>
      </c>
    </row>
    <row r="52" spans="1:3" ht="15" customHeight="1" x14ac:dyDescent="0.2">
      <c r="A52" s="5" t="s">
        <v>354</v>
      </c>
      <c r="B52" s="6"/>
      <c r="C52" s="50"/>
    </row>
    <row r="53" spans="1:3" ht="15" customHeight="1" x14ac:dyDescent="0.2">
      <c r="A53" s="17" t="s">
        <v>61</v>
      </c>
      <c r="B53" s="36">
        <v>17</v>
      </c>
      <c r="C53" s="97" t="s">
        <v>201</v>
      </c>
    </row>
    <row r="54" spans="1:3" ht="15" customHeight="1" x14ac:dyDescent="0.2">
      <c r="A54" s="7" t="s">
        <v>62</v>
      </c>
      <c r="B54" s="10">
        <v>29</v>
      </c>
      <c r="C54" s="134" t="s">
        <v>201</v>
      </c>
    </row>
    <row r="55" spans="1:3" ht="15" customHeight="1" x14ac:dyDescent="0.2">
      <c r="A55" s="35" t="s">
        <v>456</v>
      </c>
      <c r="B55" s="18">
        <v>21</v>
      </c>
      <c r="C55" s="97" t="s">
        <v>201</v>
      </c>
    </row>
    <row r="56" spans="1:3" ht="15" customHeight="1" x14ac:dyDescent="0.2">
      <c r="A56" s="7" t="s">
        <v>457</v>
      </c>
      <c r="B56" s="10">
        <v>372</v>
      </c>
      <c r="C56" s="134" t="s">
        <v>201</v>
      </c>
    </row>
    <row r="57" spans="1:3" x14ac:dyDescent="0.2">
      <c r="A57" s="23" t="s">
        <v>469</v>
      </c>
    </row>
  </sheetData>
  <phoneticPr fontId="3" type="noConversion"/>
  <pageMargins left="0.39370078740157483" right="0.39370078740157483" top="0.59055118110236227" bottom="0.59055118110236227" header="0" footer="0"/>
  <pageSetup paperSize="9" scale="8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121">
    <pageSetUpPr fitToPage="1"/>
  </sheetPr>
  <dimension ref="A1:B90"/>
  <sheetViews>
    <sheetView zoomScaleNormal="100" workbookViewId="0"/>
  </sheetViews>
  <sheetFormatPr baseColWidth="10" defaultColWidth="11.42578125" defaultRowHeight="12.75" x14ac:dyDescent="0.2"/>
  <cols>
    <col min="1" max="1" width="75.7109375" style="2" customWidth="1"/>
    <col min="2" max="2" width="9.7109375" style="2" customWidth="1"/>
    <col min="3" max="16384" width="11.42578125" style="2"/>
  </cols>
  <sheetData>
    <row r="1" spans="1:2" ht="15.75" customHeight="1" x14ac:dyDescent="0.2">
      <c r="A1" s="32" t="s">
        <v>338</v>
      </c>
      <c r="B1" s="31"/>
    </row>
    <row r="2" spans="1:2" x14ac:dyDescent="0.2">
      <c r="A2" s="74"/>
      <c r="B2" s="31"/>
    </row>
    <row r="3" spans="1:2" ht="18.75" customHeight="1" x14ac:dyDescent="0.2">
      <c r="A3" s="29" t="s">
        <v>26</v>
      </c>
      <c r="B3" s="34" t="s">
        <v>195</v>
      </c>
    </row>
    <row r="4" spans="1:2" ht="15" customHeight="1" x14ac:dyDescent="0.2">
      <c r="A4" s="28" t="s">
        <v>308</v>
      </c>
      <c r="B4" s="28">
        <v>5</v>
      </c>
    </row>
    <row r="5" spans="1:2" s="88" customFormat="1" ht="15" customHeight="1" x14ac:dyDescent="0.2">
      <c r="A5" s="73" t="s">
        <v>309</v>
      </c>
      <c r="B5" s="30">
        <v>6</v>
      </c>
    </row>
    <row r="6" spans="1:2" ht="15" customHeight="1" x14ac:dyDescent="0.2">
      <c r="A6" s="28" t="s">
        <v>310</v>
      </c>
      <c r="B6" s="28">
        <v>4</v>
      </c>
    </row>
    <row r="7" spans="1:2" s="88" customFormat="1" ht="15" customHeight="1" x14ac:dyDescent="0.2">
      <c r="A7" s="112" t="s">
        <v>311</v>
      </c>
      <c r="B7" s="30">
        <v>4</v>
      </c>
    </row>
    <row r="8" spans="1:2" ht="15" customHeight="1" x14ac:dyDescent="0.2">
      <c r="A8" s="28" t="s">
        <v>312</v>
      </c>
      <c r="B8" s="28">
        <v>1</v>
      </c>
    </row>
    <row r="9" spans="1:2" s="88" customFormat="1" ht="15" customHeight="1" x14ac:dyDescent="0.2">
      <c r="A9" s="112" t="s">
        <v>313</v>
      </c>
      <c r="B9" s="30">
        <v>1</v>
      </c>
    </row>
    <row r="10" spans="1:2" s="88" customFormat="1" ht="15" customHeight="1" x14ac:dyDescent="0.2">
      <c r="A10" s="107" t="s">
        <v>314</v>
      </c>
      <c r="B10" s="28">
        <v>1</v>
      </c>
    </row>
    <row r="11" spans="1:2" s="88" customFormat="1" ht="15" customHeight="1" x14ac:dyDescent="0.2">
      <c r="A11" s="107"/>
      <c r="B11" s="28"/>
    </row>
    <row r="12" spans="1:2" ht="18.75" customHeight="1" x14ac:dyDescent="0.2">
      <c r="A12" s="29" t="s">
        <v>315</v>
      </c>
      <c r="B12" s="34" t="s">
        <v>195</v>
      </c>
    </row>
    <row r="13" spans="1:2" s="88" customFormat="1" ht="15" customHeight="1" x14ac:dyDescent="0.2">
      <c r="A13" s="28" t="s">
        <v>313</v>
      </c>
      <c r="B13" s="28">
        <v>16</v>
      </c>
    </row>
    <row r="14" spans="1:2" ht="15" customHeight="1" x14ac:dyDescent="0.2">
      <c r="A14" s="73" t="s">
        <v>308</v>
      </c>
      <c r="B14" s="30">
        <v>14</v>
      </c>
    </row>
    <row r="15" spans="1:2" s="88" customFormat="1" ht="15" customHeight="1" x14ac:dyDescent="0.2">
      <c r="A15" s="28" t="s">
        <v>316</v>
      </c>
      <c r="B15" s="28">
        <v>2</v>
      </c>
    </row>
    <row r="16" spans="1:2" ht="15" customHeight="1" x14ac:dyDescent="0.2">
      <c r="A16" s="112" t="s">
        <v>310</v>
      </c>
      <c r="B16" s="30">
        <v>2</v>
      </c>
    </row>
    <row r="17" spans="1:2" s="88" customFormat="1" ht="15" customHeight="1" x14ac:dyDescent="0.2">
      <c r="A17" s="28" t="s">
        <v>311</v>
      </c>
      <c r="B17" s="28">
        <v>1</v>
      </c>
    </row>
    <row r="18" spans="1:2" ht="14.1" customHeight="1" x14ac:dyDescent="0.2">
      <c r="A18" s="13"/>
      <c r="B18" s="28"/>
    </row>
    <row r="19" spans="1:2" ht="18.75" customHeight="1" x14ac:dyDescent="0.2">
      <c r="A19" s="29" t="s">
        <v>135</v>
      </c>
      <c r="B19" s="34" t="s">
        <v>195</v>
      </c>
    </row>
    <row r="20" spans="1:2" s="88" customFormat="1" ht="15" customHeight="1" x14ac:dyDescent="0.2">
      <c r="A20" s="28" t="s">
        <v>316</v>
      </c>
      <c r="B20" s="28">
        <v>20</v>
      </c>
    </row>
    <row r="21" spans="1:2" ht="15" customHeight="1" x14ac:dyDescent="0.2">
      <c r="A21" s="73" t="s">
        <v>310</v>
      </c>
      <c r="B21" s="30">
        <v>23</v>
      </c>
    </row>
    <row r="22" spans="1:2" ht="15" customHeight="1" x14ac:dyDescent="0.2">
      <c r="A22" s="28" t="s">
        <v>308</v>
      </c>
      <c r="B22" s="28">
        <v>20</v>
      </c>
    </row>
    <row r="23" spans="1:2" s="88" customFormat="1" ht="15" customHeight="1" x14ac:dyDescent="0.2">
      <c r="A23" s="112" t="s">
        <v>313</v>
      </c>
      <c r="B23" s="30">
        <v>14</v>
      </c>
    </row>
    <row r="24" spans="1:2" ht="15" customHeight="1" x14ac:dyDescent="0.2">
      <c r="A24" s="28" t="s">
        <v>487</v>
      </c>
      <c r="B24" s="28">
        <v>1</v>
      </c>
    </row>
    <row r="25" spans="1:2" s="88" customFormat="1" ht="15" customHeight="1" x14ac:dyDescent="0.2">
      <c r="A25" s="112" t="s">
        <v>311</v>
      </c>
      <c r="B25" s="30">
        <v>4</v>
      </c>
    </row>
    <row r="27" spans="1:2" ht="18.75" customHeight="1" x14ac:dyDescent="0.2">
      <c r="A27" s="29" t="s">
        <v>317</v>
      </c>
      <c r="B27" s="34" t="s">
        <v>195</v>
      </c>
    </row>
    <row r="28" spans="1:2" ht="15" customHeight="1" x14ac:dyDescent="0.2">
      <c r="A28" s="28" t="s">
        <v>308</v>
      </c>
      <c r="B28" s="28">
        <v>5</v>
      </c>
    </row>
    <row r="29" spans="1:2" s="88" customFormat="1" ht="15" customHeight="1" x14ac:dyDescent="0.2">
      <c r="A29" s="73" t="s">
        <v>318</v>
      </c>
      <c r="B29" s="30">
        <v>4</v>
      </c>
    </row>
    <row r="30" spans="1:2" s="88" customFormat="1" ht="15" customHeight="1" x14ac:dyDescent="0.2">
      <c r="A30" s="28" t="s">
        <v>311</v>
      </c>
      <c r="B30" s="28">
        <v>2</v>
      </c>
    </row>
    <row r="31" spans="1:2" s="88" customFormat="1" ht="15" customHeight="1" x14ac:dyDescent="0.2">
      <c r="A31" s="112" t="s">
        <v>319</v>
      </c>
      <c r="B31" s="30">
        <v>2</v>
      </c>
    </row>
    <row r="32" spans="1:2" s="88" customFormat="1" ht="15" customHeight="1" x14ac:dyDescent="0.2">
      <c r="A32" s="28" t="s">
        <v>313</v>
      </c>
      <c r="B32" s="28">
        <v>1</v>
      </c>
    </row>
    <row r="34" spans="1:2" ht="18.75" customHeight="1" x14ac:dyDescent="0.2">
      <c r="A34" s="29" t="s">
        <v>324</v>
      </c>
      <c r="B34" s="34" t="s">
        <v>195</v>
      </c>
    </row>
    <row r="35" spans="1:2" ht="15" customHeight="1" x14ac:dyDescent="0.2">
      <c r="A35" s="28" t="s">
        <v>310</v>
      </c>
      <c r="B35" s="28">
        <v>15</v>
      </c>
    </row>
    <row r="36" spans="1:2" ht="15" customHeight="1" x14ac:dyDescent="0.2">
      <c r="A36" s="73" t="s">
        <v>308</v>
      </c>
      <c r="B36" s="30">
        <v>12</v>
      </c>
    </row>
    <row r="37" spans="1:2" ht="15" customHeight="1" x14ac:dyDescent="0.2">
      <c r="A37" s="28" t="s">
        <v>320</v>
      </c>
      <c r="B37" s="28">
        <v>4</v>
      </c>
    </row>
    <row r="38" spans="1:2" ht="15" customHeight="1" x14ac:dyDescent="0.2">
      <c r="A38" s="112" t="s">
        <v>321</v>
      </c>
      <c r="B38" s="30">
        <v>6</v>
      </c>
    </row>
    <row r="39" spans="1:2" s="88" customFormat="1" ht="15" customHeight="1" x14ac:dyDescent="0.2">
      <c r="A39" s="28" t="s">
        <v>311</v>
      </c>
      <c r="B39" s="28">
        <v>4</v>
      </c>
    </row>
    <row r="40" spans="1:2" s="88" customFormat="1" ht="15" customHeight="1" x14ac:dyDescent="0.2">
      <c r="A40" s="112" t="s">
        <v>322</v>
      </c>
      <c r="B40" s="30">
        <v>3</v>
      </c>
    </row>
    <row r="41" spans="1:2" ht="15" customHeight="1" x14ac:dyDescent="0.2">
      <c r="A41" s="31" t="s">
        <v>323</v>
      </c>
      <c r="B41" s="31">
        <v>1</v>
      </c>
    </row>
    <row r="42" spans="1:2" s="88" customFormat="1" ht="15" customHeight="1" x14ac:dyDescent="0.2">
      <c r="A42" s="112" t="s">
        <v>488</v>
      </c>
      <c r="B42" s="30">
        <v>1</v>
      </c>
    </row>
    <row r="44" spans="1:2" ht="18.75" customHeight="1" x14ac:dyDescent="0.2">
      <c r="A44" s="29" t="s">
        <v>72</v>
      </c>
      <c r="B44" s="34" t="s">
        <v>195</v>
      </c>
    </row>
    <row r="45" spans="1:2" ht="15" customHeight="1" x14ac:dyDescent="0.2">
      <c r="A45" s="28" t="s">
        <v>325</v>
      </c>
      <c r="B45" s="28">
        <v>12</v>
      </c>
    </row>
    <row r="46" spans="1:2" ht="15" customHeight="1" x14ac:dyDescent="0.2">
      <c r="A46" s="73" t="s">
        <v>310</v>
      </c>
      <c r="B46" s="30">
        <v>7</v>
      </c>
    </row>
    <row r="47" spans="1:2" ht="15" customHeight="1" x14ac:dyDescent="0.2">
      <c r="A47" s="28" t="s">
        <v>326</v>
      </c>
      <c r="B47" s="28">
        <v>4</v>
      </c>
    </row>
    <row r="48" spans="1:2" ht="15" customHeight="1" x14ac:dyDescent="0.2">
      <c r="A48" s="112" t="s">
        <v>327</v>
      </c>
      <c r="B48" s="30">
        <v>1</v>
      </c>
    </row>
    <row r="50" spans="1:2" ht="18.75" customHeight="1" x14ac:dyDescent="0.2">
      <c r="A50" s="29" t="s">
        <v>71</v>
      </c>
      <c r="B50" s="34" t="s">
        <v>195</v>
      </c>
    </row>
    <row r="51" spans="1:2" ht="15" customHeight="1" x14ac:dyDescent="0.2">
      <c r="A51" s="28" t="s">
        <v>328</v>
      </c>
      <c r="B51" s="28">
        <v>51</v>
      </c>
    </row>
    <row r="52" spans="1:2" s="88" customFormat="1" ht="15" customHeight="1" x14ac:dyDescent="0.2">
      <c r="A52" s="73" t="s">
        <v>313</v>
      </c>
      <c r="B52" s="30">
        <v>23</v>
      </c>
    </row>
    <row r="53" spans="1:2" ht="15" customHeight="1" x14ac:dyDescent="0.2">
      <c r="A53" s="28" t="s">
        <v>308</v>
      </c>
      <c r="B53" s="28">
        <v>18</v>
      </c>
    </row>
    <row r="54" spans="1:2" ht="15" customHeight="1" x14ac:dyDescent="0.2">
      <c r="A54" s="112" t="s">
        <v>329</v>
      </c>
      <c r="B54" s="30">
        <v>19</v>
      </c>
    </row>
    <row r="55" spans="1:2" ht="15" customHeight="1" x14ac:dyDescent="0.2">
      <c r="A55" s="28" t="s">
        <v>330</v>
      </c>
      <c r="B55" s="28">
        <v>5</v>
      </c>
    </row>
    <row r="56" spans="1:2" ht="15" customHeight="1" x14ac:dyDescent="0.2">
      <c r="A56" s="73" t="s">
        <v>310</v>
      </c>
      <c r="B56" s="30">
        <v>3</v>
      </c>
    </row>
    <row r="57" spans="1:2" ht="15" customHeight="1" x14ac:dyDescent="0.2">
      <c r="A57" s="28" t="s">
        <v>331</v>
      </c>
      <c r="B57" s="28">
        <v>12</v>
      </c>
    </row>
    <row r="58" spans="1:2" ht="15" customHeight="1" x14ac:dyDescent="0.2">
      <c r="A58" s="73" t="s">
        <v>489</v>
      </c>
      <c r="B58" s="30">
        <v>1</v>
      </c>
    </row>
    <row r="59" spans="1:2" ht="15" customHeight="1" x14ac:dyDescent="0.2">
      <c r="A59" s="28" t="s">
        <v>311</v>
      </c>
      <c r="B59" s="28">
        <v>1</v>
      </c>
    </row>
    <row r="61" spans="1:2" ht="18.75" customHeight="1" x14ac:dyDescent="0.2">
      <c r="A61" s="29" t="s">
        <v>136</v>
      </c>
      <c r="B61" s="34" t="s">
        <v>195</v>
      </c>
    </row>
    <row r="62" spans="1:2" ht="15" customHeight="1" x14ac:dyDescent="0.2">
      <c r="A62" s="28" t="s">
        <v>310</v>
      </c>
      <c r="B62" s="28">
        <v>10</v>
      </c>
    </row>
    <row r="63" spans="1:2" s="88" customFormat="1" ht="15" customHeight="1" x14ac:dyDescent="0.2">
      <c r="A63" s="73" t="s">
        <v>311</v>
      </c>
      <c r="B63" s="30">
        <v>2</v>
      </c>
    </row>
    <row r="64" spans="1:2" s="4" customFormat="1" ht="14.1" customHeight="1" x14ac:dyDescent="0.2">
      <c r="A64" s="13"/>
      <c r="B64" s="28"/>
    </row>
    <row r="65" spans="1:2" ht="18.75" customHeight="1" x14ac:dyDescent="0.2">
      <c r="A65" s="29" t="s">
        <v>74</v>
      </c>
      <c r="B65" s="34" t="s">
        <v>195</v>
      </c>
    </row>
    <row r="66" spans="1:2" ht="15" customHeight="1" x14ac:dyDescent="0.2">
      <c r="A66" s="28" t="s">
        <v>332</v>
      </c>
      <c r="B66" s="28">
        <v>7</v>
      </c>
    </row>
    <row r="67" spans="1:2" s="88" customFormat="1" ht="15" customHeight="1" x14ac:dyDescent="0.2">
      <c r="A67" s="73" t="s">
        <v>313</v>
      </c>
      <c r="B67" s="30">
        <v>4</v>
      </c>
    </row>
    <row r="68" spans="1:2" s="88" customFormat="1" ht="15" customHeight="1" x14ac:dyDescent="0.2">
      <c r="A68" s="28" t="s">
        <v>311</v>
      </c>
      <c r="B68" s="28">
        <v>2</v>
      </c>
    </row>
    <row r="69" spans="1:2" s="88" customFormat="1" ht="15" customHeight="1" x14ac:dyDescent="0.2">
      <c r="A69" s="28"/>
      <c r="B69" s="28"/>
    </row>
    <row r="70" spans="1:2" ht="18.75" customHeight="1" x14ac:dyDescent="0.2">
      <c r="A70" s="29" t="s">
        <v>368</v>
      </c>
      <c r="B70" s="34" t="s">
        <v>195</v>
      </c>
    </row>
    <row r="71" spans="1:2" ht="15" customHeight="1" x14ac:dyDescent="0.2">
      <c r="A71" s="31" t="s">
        <v>327</v>
      </c>
      <c r="B71" s="31">
        <v>2</v>
      </c>
    </row>
    <row r="72" spans="1:2" s="88" customFormat="1" ht="15" customHeight="1" x14ac:dyDescent="0.2">
      <c r="A72" s="73" t="s">
        <v>332</v>
      </c>
      <c r="B72" s="30">
        <v>1</v>
      </c>
    </row>
    <row r="73" spans="1:2" s="88" customFormat="1" ht="15" customHeight="1" x14ac:dyDescent="0.2">
      <c r="A73" s="28"/>
      <c r="B73" s="28"/>
    </row>
    <row r="74" spans="1:2" ht="18.75" customHeight="1" x14ac:dyDescent="0.2">
      <c r="A74" s="29" t="s">
        <v>73</v>
      </c>
      <c r="B74" s="34" t="s">
        <v>195</v>
      </c>
    </row>
    <row r="75" spans="1:2" ht="15" customHeight="1" x14ac:dyDescent="0.2">
      <c r="A75" s="28" t="s">
        <v>327</v>
      </c>
      <c r="B75" s="28">
        <v>4</v>
      </c>
    </row>
    <row r="76" spans="1:2" ht="15" customHeight="1" x14ac:dyDescent="0.2">
      <c r="A76" s="73" t="s">
        <v>333</v>
      </c>
      <c r="B76" s="30">
        <v>2</v>
      </c>
    </row>
    <row r="77" spans="1:2" ht="15" customHeight="1" x14ac:dyDescent="0.2">
      <c r="A77" s="28" t="s">
        <v>331</v>
      </c>
      <c r="B77" s="28">
        <v>2</v>
      </c>
    </row>
    <row r="78" spans="1:2" ht="15" customHeight="1" x14ac:dyDescent="0.2">
      <c r="A78" s="112" t="s">
        <v>310</v>
      </c>
      <c r="B78" s="30">
        <v>1</v>
      </c>
    </row>
    <row r="79" spans="1:2" ht="15" customHeight="1" x14ac:dyDescent="0.2">
      <c r="A79" s="28" t="s">
        <v>334</v>
      </c>
      <c r="B79" s="28">
        <v>1</v>
      </c>
    </row>
    <row r="80" spans="1:2" s="88" customFormat="1" ht="15" customHeight="1" x14ac:dyDescent="0.2">
      <c r="A80" s="73" t="s">
        <v>311</v>
      </c>
      <c r="B80" s="30">
        <v>2</v>
      </c>
    </row>
    <row r="82" spans="1:2" ht="18.75" customHeight="1" x14ac:dyDescent="0.2">
      <c r="A82" s="29" t="s">
        <v>70</v>
      </c>
      <c r="B82" s="34" t="s">
        <v>195</v>
      </c>
    </row>
    <row r="83" spans="1:2" ht="15" customHeight="1" x14ac:dyDescent="0.2">
      <c r="A83" s="28" t="s">
        <v>335</v>
      </c>
      <c r="B83" s="28">
        <v>11</v>
      </c>
    </row>
    <row r="84" spans="1:2" ht="15" customHeight="1" x14ac:dyDescent="0.2">
      <c r="A84" s="73" t="s">
        <v>310</v>
      </c>
      <c r="B84" s="30">
        <v>1</v>
      </c>
    </row>
    <row r="85" spans="1:2" ht="15" customHeight="1" x14ac:dyDescent="0.2">
      <c r="A85" s="28" t="s">
        <v>331</v>
      </c>
      <c r="B85" s="28">
        <v>3</v>
      </c>
    </row>
    <row r="86" spans="1:2" ht="15" customHeight="1" x14ac:dyDescent="0.2">
      <c r="A86" s="112" t="s">
        <v>336</v>
      </c>
      <c r="B86" s="30">
        <v>14</v>
      </c>
    </row>
    <row r="87" spans="1:2" s="88" customFormat="1" ht="15" customHeight="1" x14ac:dyDescent="0.2">
      <c r="A87" s="28" t="s">
        <v>322</v>
      </c>
      <c r="B87" s="28">
        <v>1</v>
      </c>
    </row>
    <row r="88" spans="1:2" s="88" customFormat="1" ht="15" customHeight="1" x14ac:dyDescent="0.2">
      <c r="A88" s="73" t="s">
        <v>490</v>
      </c>
      <c r="B88" s="30">
        <v>1</v>
      </c>
    </row>
    <row r="89" spans="1:2" s="88" customFormat="1" ht="12.75" customHeight="1" x14ac:dyDescent="0.2">
      <c r="A89" s="106" t="s">
        <v>404</v>
      </c>
      <c r="B89" s="28"/>
    </row>
    <row r="90" spans="1:2" ht="12.75" customHeight="1" x14ac:dyDescent="0.2">
      <c r="A90" s="23" t="s">
        <v>364</v>
      </c>
    </row>
  </sheetData>
  <phoneticPr fontId="0" type="noConversion"/>
  <pageMargins left="0.39370078740157483" right="0.39370078740157483" top="0.59055118110236227" bottom="0.59055118110236227" header="0" footer="0"/>
  <pageSetup paperSize="9" scale="31" orientation="portrait" r:id="rId1"/>
  <headerFooter alignWithMargins="0">
    <oddHeader>&amp;L&amp;"Times New Roman,Normal"&amp;9Oficina d'Estadística &amp;R&amp;"Times New Roman,Normal"&amp;9Ajuntament de València</oddHeader>
  </headerFooter>
  <rowBreaks count="2" manualBreakCount="2">
    <brk id="64" max="16383" man="1"/>
    <brk id="6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G26"/>
  <sheetViews>
    <sheetView zoomScaleNormal="100" workbookViewId="0"/>
  </sheetViews>
  <sheetFormatPr baseColWidth="10" defaultColWidth="11.42578125" defaultRowHeight="12.75" x14ac:dyDescent="0.2"/>
  <cols>
    <col min="1" max="1" width="92.28515625" style="70" customWidth="1"/>
    <col min="2" max="2" width="11.140625" style="70" customWidth="1"/>
    <col min="3" max="16384" width="11.42578125" style="70"/>
  </cols>
  <sheetData>
    <row r="1" spans="1:7" customFormat="1" ht="15.75" customHeight="1" x14ac:dyDescent="0.2">
      <c r="A1" s="21" t="s">
        <v>470</v>
      </c>
      <c r="B1" s="8"/>
      <c r="C1" s="8"/>
      <c r="D1" s="8"/>
      <c r="E1" s="8"/>
      <c r="F1" s="8"/>
      <c r="G1" s="8"/>
    </row>
    <row r="3" spans="1:7" ht="18.600000000000001" customHeight="1" x14ac:dyDescent="0.2">
      <c r="A3" s="177" t="s">
        <v>56</v>
      </c>
      <c r="B3" s="176" t="s">
        <v>195</v>
      </c>
    </row>
    <row r="4" spans="1:7" ht="15" customHeight="1" x14ac:dyDescent="0.2">
      <c r="A4" s="105" t="s">
        <v>498</v>
      </c>
      <c r="B4" s="71">
        <v>203</v>
      </c>
    </row>
    <row r="5" spans="1:7" ht="15" customHeight="1" x14ac:dyDescent="0.2">
      <c r="A5" s="72" t="s">
        <v>499</v>
      </c>
      <c r="B5" s="18"/>
    </row>
    <row r="6" spans="1:7" ht="15" customHeight="1" x14ac:dyDescent="0.2">
      <c r="A6" s="71" t="s">
        <v>269</v>
      </c>
      <c r="B6" s="6"/>
    </row>
    <row r="7" spans="1:7" ht="15" customHeight="1" x14ac:dyDescent="0.2">
      <c r="A7" s="72" t="s">
        <v>500</v>
      </c>
      <c r="B7" s="18">
        <v>180</v>
      </c>
    </row>
    <row r="8" spans="1:7" ht="15" customHeight="1" x14ac:dyDescent="0.2">
      <c r="A8" s="71" t="s">
        <v>447</v>
      </c>
      <c r="B8" s="6"/>
    </row>
    <row r="9" spans="1:7" ht="15" customHeight="1" x14ac:dyDescent="0.2">
      <c r="A9" s="72" t="s">
        <v>501</v>
      </c>
      <c r="B9" s="18">
        <v>166</v>
      </c>
    </row>
    <row r="10" spans="1:7" ht="15" customHeight="1" x14ac:dyDescent="0.2">
      <c r="A10" s="71" t="s">
        <v>357</v>
      </c>
      <c r="B10" s="6"/>
    </row>
    <row r="11" spans="1:7" ht="15" customHeight="1" x14ac:dyDescent="0.2">
      <c r="A11" s="72" t="s">
        <v>448</v>
      </c>
      <c r="B11" s="18">
        <v>1794</v>
      </c>
    </row>
    <row r="12" spans="1:7" ht="15" customHeight="1" x14ac:dyDescent="0.2">
      <c r="A12" s="71" t="s">
        <v>449</v>
      </c>
      <c r="B12" s="6">
        <v>1655</v>
      </c>
    </row>
    <row r="13" spans="1:7" ht="15" customHeight="1" x14ac:dyDescent="0.2">
      <c r="A13" s="72" t="s">
        <v>502</v>
      </c>
      <c r="B13" s="26"/>
    </row>
    <row r="14" spans="1:7" ht="15" customHeight="1" x14ac:dyDescent="0.2">
      <c r="A14" s="105" t="s">
        <v>503</v>
      </c>
      <c r="B14" s="6"/>
    </row>
    <row r="15" spans="1:7" ht="15" customHeight="1" x14ac:dyDescent="0.2">
      <c r="A15" s="72" t="s">
        <v>504</v>
      </c>
      <c r="B15" s="18"/>
    </row>
    <row r="16" spans="1:7" ht="15" customHeight="1" x14ac:dyDescent="0.2">
      <c r="A16" s="71" t="s">
        <v>446</v>
      </c>
      <c r="B16" s="6"/>
    </row>
    <row r="17" spans="1:2" ht="15" customHeight="1" x14ac:dyDescent="0.2">
      <c r="A17" s="72" t="s">
        <v>356</v>
      </c>
      <c r="B17" s="18"/>
    </row>
    <row r="18" spans="1:2" ht="15" customHeight="1" x14ac:dyDescent="0.2">
      <c r="A18" s="71" t="s">
        <v>505</v>
      </c>
      <c r="B18" s="6"/>
    </row>
    <row r="19" spans="1:2" ht="15" customHeight="1" x14ac:dyDescent="0.2">
      <c r="A19" s="72" t="s">
        <v>266</v>
      </c>
      <c r="B19" s="18"/>
    </row>
    <row r="20" spans="1:2" ht="15" customHeight="1" x14ac:dyDescent="0.2">
      <c r="A20" s="71" t="s">
        <v>148</v>
      </c>
      <c r="B20" s="6"/>
    </row>
    <row r="21" spans="1:2" ht="15" customHeight="1" x14ac:dyDescent="0.2">
      <c r="A21" s="72" t="s">
        <v>450</v>
      </c>
      <c r="B21" s="18">
        <v>8</v>
      </c>
    </row>
    <row r="22" spans="1:2" ht="15" customHeight="1" x14ac:dyDescent="0.2">
      <c r="A22" s="71" t="s">
        <v>451</v>
      </c>
      <c r="B22" s="6">
        <v>7</v>
      </c>
    </row>
    <row r="23" spans="1:2" ht="15" customHeight="1" x14ac:dyDescent="0.2">
      <c r="A23" s="72" t="s">
        <v>358</v>
      </c>
      <c r="B23" s="18"/>
    </row>
    <row r="24" spans="1:2" ht="15" customHeight="1" x14ac:dyDescent="0.2">
      <c r="A24" s="71" t="s">
        <v>506</v>
      </c>
      <c r="B24" s="6">
        <v>21</v>
      </c>
    </row>
    <row r="25" spans="1:2" ht="15" customHeight="1" x14ac:dyDescent="0.2">
      <c r="A25" s="72" t="s">
        <v>507</v>
      </c>
      <c r="B25" s="18">
        <v>17</v>
      </c>
    </row>
    <row r="26" spans="1:2" x14ac:dyDescent="0.2">
      <c r="A26" s="23" t="s">
        <v>469</v>
      </c>
    </row>
  </sheetData>
  <phoneticPr fontId="0" type="noConversion"/>
  <pageMargins left="0.39370078740157483" right="0.39370078740157483" top="0.59055118110236227" bottom="0.59055118110236227" header="0" footer="0"/>
  <pageSetup paperSize="9" scale="4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>
    <pageSetUpPr fitToPage="1"/>
  </sheetPr>
  <dimension ref="A1:C19"/>
  <sheetViews>
    <sheetView zoomScaleNormal="100" workbookViewId="0"/>
  </sheetViews>
  <sheetFormatPr baseColWidth="10" defaultRowHeight="12.75" x14ac:dyDescent="0.2"/>
  <cols>
    <col min="1" max="1" width="60" customWidth="1"/>
    <col min="2" max="2" width="14.42578125" customWidth="1"/>
    <col min="3" max="3" width="10" customWidth="1"/>
  </cols>
  <sheetData>
    <row r="1" spans="1:3" ht="15.75" customHeight="1" x14ac:dyDescent="0.25">
      <c r="A1" s="21" t="s">
        <v>400</v>
      </c>
      <c r="B1" s="12"/>
      <c r="C1" s="8"/>
    </row>
    <row r="2" spans="1:3" x14ac:dyDescent="0.2">
      <c r="A2" s="8"/>
      <c r="B2" s="8"/>
      <c r="C2" s="8"/>
    </row>
    <row r="3" spans="1:3" ht="18.75" customHeight="1" x14ac:dyDescent="0.2">
      <c r="A3" s="59"/>
      <c r="B3" s="15" t="s">
        <v>58</v>
      </c>
      <c r="C3" s="15" t="s">
        <v>57</v>
      </c>
    </row>
    <row r="4" spans="1:3" ht="15" customHeight="1" x14ac:dyDescent="0.2">
      <c r="A4" s="5" t="s">
        <v>401</v>
      </c>
      <c r="B4" s="48">
        <v>70</v>
      </c>
      <c r="C4" s="61">
        <v>700000</v>
      </c>
    </row>
    <row r="5" spans="1:3" ht="15" customHeight="1" x14ac:dyDescent="0.2">
      <c r="A5" s="35" t="s">
        <v>437</v>
      </c>
      <c r="B5" s="36">
        <v>3</v>
      </c>
      <c r="C5" s="60">
        <v>32549</v>
      </c>
    </row>
    <row r="6" spans="1:3" ht="15" customHeight="1" x14ac:dyDescent="0.2">
      <c r="A6" s="5" t="s">
        <v>438</v>
      </c>
      <c r="B6" s="48">
        <v>3</v>
      </c>
      <c r="C6" s="61">
        <v>27730</v>
      </c>
    </row>
    <row r="7" spans="1:3" ht="15" customHeight="1" x14ac:dyDescent="0.2">
      <c r="A7" s="56" t="s">
        <v>439</v>
      </c>
      <c r="B7" s="36">
        <v>6</v>
      </c>
      <c r="C7" s="60">
        <v>64083</v>
      </c>
    </row>
    <row r="8" spans="1:3" ht="15" customHeight="1" x14ac:dyDescent="0.2">
      <c r="A8" s="5" t="s">
        <v>402</v>
      </c>
      <c r="B8" s="48">
        <v>6</v>
      </c>
      <c r="C8" s="61">
        <v>55565</v>
      </c>
    </row>
    <row r="9" spans="1:3" ht="15" customHeight="1" x14ac:dyDescent="0.2">
      <c r="A9" s="35" t="s">
        <v>440</v>
      </c>
      <c r="B9" s="36">
        <v>5</v>
      </c>
      <c r="C9" s="60">
        <v>51336</v>
      </c>
    </row>
    <row r="10" spans="1:3" ht="15" customHeight="1" x14ac:dyDescent="0.2">
      <c r="A10" s="5" t="s">
        <v>441</v>
      </c>
      <c r="B10" s="48">
        <v>13</v>
      </c>
      <c r="C10" s="61">
        <v>131214</v>
      </c>
    </row>
    <row r="11" spans="1:3" ht="15" customHeight="1" x14ac:dyDescent="0.2">
      <c r="A11" s="56" t="s">
        <v>442</v>
      </c>
      <c r="B11" s="36">
        <v>12</v>
      </c>
      <c r="C11" s="60">
        <v>121723</v>
      </c>
    </row>
    <row r="12" spans="1:3" ht="15" customHeight="1" x14ac:dyDescent="0.2">
      <c r="A12" s="5" t="s">
        <v>471</v>
      </c>
      <c r="B12" s="48">
        <v>4</v>
      </c>
      <c r="C12" s="61">
        <v>41122</v>
      </c>
    </row>
    <row r="13" spans="1:3" ht="15" customHeight="1" x14ac:dyDescent="0.2">
      <c r="A13" s="56" t="s">
        <v>443</v>
      </c>
      <c r="B13" s="36">
        <v>1</v>
      </c>
      <c r="C13" s="60">
        <v>10662</v>
      </c>
    </row>
    <row r="14" spans="1:3" ht="15" customHeight="1" x14ac:dyDescent="0.2">
      <c r="A14" s="5" t="s">
        <v>444</v>
      </c>
      <c r="B14" s="48">
        <v>10</v>
      </c>
      <c r="C14" s="61">
        <v>99105</v>
      </c>
    </row>
    <row r="15" spans="1:3" ht="15" customHeight="1" x14ac:dyDescent="0.2">
      <c r="A15" s="35" t="s">
        <v>445</v>
      </c>
      <c r="B15" s="36">
        <v>3</v>
      </c>
      <c r="C15" s="60">
        <v>20661</v>
      </c>
    </row>
    <row r="16" spans="1:3" ht="15" customHeight="1" x14ac:dyDescent="0.2">
      <c r="A16" s="5" t="s">
        <v>403</v>
      </c>
      <c r="B16" s="48">
        <v>4</v>
      </c>
      <c r="C16" s="61">
        <v>44250</v>
      </c>
    </row>
    <row r="17" spans="1:2" x14ac:dyDescent="0.2">
      <c r="A17" s="23" t="s">
        <v>364</v>
      </c>
    </row>
    <row r="18" spans="1:2" x14ac:dyDescent="0.2">
      <c r="A18" s="8"/>
      <c r="B18" s="8"/>
    </row>
    <row r="19" spans="1:2" x14ac:dyDescent="0.2">
      <c r="A19" s="8"/>
      <c r="B19" s="8"/>
    </row>
  </sheetData>
  <phoneticPr fontId="0" type="noConversion"/>
  <pageMargins left="0.39370078740157483" right="0.39370078740157483" top="0.59055118110236227" bottom="0.59055118110236227" header="0" footer="0"/>
  <pageSetup paperSize="9" scale="6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C47"/>
  <sheetViews>
    <sheetView zoomScaleNormal="100" workbookViewId="0"/>
  </sheetViews>
  <sheetFormatPr baseColWidth="10" defaultRowHeight="12.75" x14ac:dyDescent="0.2"/>
  <cols>
    <col min="1" max="1" width="52.42578125" customWidth="1"/>
    <col min="2" max="3" width="9.5703125" customWidth="1"/>
  </cols>
  <sheetData>
    <row r="1" spans="1:3" ht="15.75" customHeight="1" x14ac:dyDescent="0.2">
      <c r="A1" s="21" t="s">
        <v>385</v>
      </c>
      <c r="B1" s="8"/>
      <c r="C1" s="8"/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36" t="s">
        <v>97</v>
      </c>
      <c r="B4" s="145">
        <f>SUM(B6:B7)</f>
        <v>574</v>
      </c>
      <c r="C4" s="143">
        <f>B4/$B$4</f>
        <v>1</v>
      </c>
    </row>
    <row r="5" spans="1:3" ht="15" customHeight="1" x14ac:dyDescent="0.2">
      <c r="A5" s="35" t="s">
        <v>30</v>
      </c>
      <c r="B5" s="36"/>
      <c r="C5" s="36"/>
    </row>
    <row r="6" spans="1:3" ht="15" customHeight="1" x14ac:dyDescent="0.2">
      <c r="A6" s="7" t="s">
        <v>31</v>
      </c>
      <c r="B6" s="6">
        <v>290</v>
      </c>
      <c r="C6" s="50">
        <f>B6/$B$4</f>
        <v>0.50522648083623689</v>
      </c>
    </row>
    <row r="7" spans="1:3" ht="15" customHeight="1" x14ac:dyDescent="0.2">
      <c r="A7" s="17" t="s">
        <v>216</v>
      </c>
      <c r="B7" s="18">
        <v>284</v>
      </c>
      <c r="C7" s="49">
        <f t="shared" ref="C7:C11" si="0">B7/$B$4</f>
        <v>0.49477351916376305</v>
      </c>
    </row>
    <row r="8" spans="1:3" ht="15" customHeight="1" x14ac:dyDescent="0.2">
      <c r="A8" s="5" t="s">
        <v>93</v>
      </c>
      <c r="B8" s="6"/>
      <c r="C8" s="50"/>
    </row>
    <row r="9" spans="1:3" ht="15" customHeight="1" x14ac:dyDescent="0.2">
      <c r="A9" s="17" t="s">
        <v>277</v>
      </c>
      <c r="B9" s="18">
        <v>332</v>
      </c>
      <c r="C9" s="49">
        <f t="shared" si="0"/>
        <v>0.57839721254355403</v>
      </c>
    </row>
    <row r="10" spans="1:3" ht="15" customHeight="1" x14ac:dyDescent="0.2">
      <c r="A10" s="7" t="s">
        <v>278</v>
      </c>
      <c r="B10" s="6">
        <v>207</v>
      </c>
      <c r="C10" s="50">
        <f t="shared" si="0"/>
        <v>0.36062717770034841</v>
      </c>
    </row>
    <row r="11" spans="1:3" ht="15" customHeight="1" x14ac:dyDescent="0.2">
      <c r="A11" s="17" t="s">
        <v>220</v>
      </c>
      <c r="B11" s="18">
        <v>35</v>
      </c>
      <c r="C11" s="49">
        <f t="shared" si="0"/>
        <v>6.097560975609756E-2</v>
      </c>
    </row>
    <row r="12" spans="1:3" s="3" customFormat="1" ht="11.45" customHeight="1" x14ac:dyDescent="0.2">
      <c r="A12" s="7"/>
      <c r="B12" s="6"/>
      <c r="C12" s="50"/>
    </row>
    <row r="13" spans="1:3" ht="18.75" customHeight="1" x14ac:dyDescent="0.2">
      <c r="A13" s="14"/>
      <c r="B13" s="121" t="s">
        <v>195</v>
      </c>
      <c r="C13" s="121" t="s">
        <v>101</v>
      </c>
    </row>
    <row r="14" spans="1:3" ht="15" customHeight="1" x14ac:dyDescent="0.2">
      <c r="A14" s="146" t="s">
        <v>360</v>
      </c>
      <c r="B14" s="145">
        <f>SUM(B16:B46)</f>
        <v>647</v>
      </c>
      <c r="C14" s="143">
        <v>1</v>
      </c>
    </row>
    <row r="15" spans="1:3" ht="15" customHeight="1" x14ac:dyDescent="0.2">
      <c r="A15" s="17" t="s">
        <v>270</v>
      </c>
      <c r="B15" s="18"/>
      <c r="C15" s="49"/>
    </row>
    <row r="16" spans="1:3" ht="15" customHeight="1" x14ac:dyDescent="0.2">
      <c r="A16" s="71" t="s">
        <v>2</v>
      </c>
      <c r="B16" s="25">
        <v>86</v>
      </c>
      <c r="C16" s="54">
        <f>B16/$B$14</f>
        <v>0.13292117465224113</v>
      </c>
    </row>
    <row r="17" spans="1:3" ht="15" customHeight="1" x14ac:dyDescent="0.2">
      <c r="A17" s="72" t="s">
        <v>406</v>
      </c>
      <c r="B17" s="26">
        <v>21</v>
      </c>
      <c r="C17" s="77">
        <f t="shared" ref="C17:C46" si="1">B17/$B$14</f>
        <v>3.2457496136012363E-2</v>
      </c>
    </row>
    <row r="18" spans="1:3" ht="15" customHeight="1" x14ac:dyDescent="0.2">
      <c r="A18" s="71" t="s">
        <v>300</v>
      </c>
      <c r="B18" s="25">
        <v>79</v>
      </c>
      <c r="C18" s="54">
        <f t="shared" si="1"/>
        <v>0.12210200927357033</v>
      </c>
    </row>
    <row r="19" spans="1:3" ht="15" customHeight="1" x14ac:dyDescent="0.2">
      <c r="A19" s="72" t="s">
        <v>301</v>
      </c>
      <c r="B19" s="26">
        <v>55</v>
      </c>
      <c r="C19" s="77">
        <f t="shared" si="1"/>
        <v>8.5007727975270481E-2</v>
      </c>
    </row>
    <row r="20" spans="1:3" ht="15" customHeight="1" x14ac:dyDescent="0.2">
      <c r="A20" s="71" t="s">
        <v>302</v>
      </c>
      <c r="B20" s="25">
        <v>77</v>
      </c>
      <c r="C20" s="54">
        <f t="shared" si="1"/>
        <v>0.11901081916537867</v>
      </c>
    </row>
    <row r="21" spans="1:3" ht="15" customHeight="1" x14ac:dyDescent="0.2">
      <c r="A21" s="72" t="s">
        <v>303</v>
      </c>
      <c r="B21" s="26">
        <v>1</v>
      </c>
      <c r="C21" s="77">
        <f t="shared" si="1"/>
        <v>1.5455950540958269E-3</v>
      </c>
    </row>
    <row r="22" spans="1:3" ht="15" customHeight="1" x14ac:dyDescent="0.2">
      <c r="A22" s="71" t="s">
        <v>304</v>
      </c>
      <c r="B22" s="25">
        <v>26</v>
      </c>
      <c r="C22" s="54">
        <f t="shared" si="1"/>
        <v>4.0185471406491501E-2</v>
      </c>
    </row>
    <row r="23" spans="1:3" ht="15" customHeight="1" x14ac:dyDescent="0.2">
      <c r="A23" s="72" t="s">
        <v>407</v>
      </c>
      <c r="B23" s="26">
        <v>6</v>
      </c>
      <c r="C23" s="77">
        <f t="shared" si="1"/>
        <v>9.2735703245749607E-3</v>
      </c>
    </row>
    <row r="24" spans="1:3" ht="15" customHeight="1" x14ac:dyDescent="0.2">
      <c r="A24" s="71" t="s">
        <v>408</v>
      </c>
      <c r="B24" s="6">
        <v>26</v>
      </c>
      <c r="C24" s="50">
        <f t="shared" si="1"/>
        <v>4.0185471406491501E-2</v>
      </c>
    </row>
    <row r="25" spans="1:3" ht="15" customHeight="1" x14ac:dyDescent="0.2">
      <c r="A25" s="72" t="s">
        <v>409</v>
      </c>
      <c r="B25" s="36">
        <v>1</v>
      </c>
      <c r="C25" s="77">
        <f t="shared" si="1"/>
        <v>1.5455950540958269E-3</v>
      </c>
    </row>
    <row r="26" spans="1:3" ht="15" customHeight="1" x14ac:dyDescent="0.2">
      <c r="A26" s="71" t="s">
        <v>410</v>
      </c>
      <c r="B26" s="6">
        <v>26</v>
      </c>
      <c r="C26" s="50">
        <f t="shared" si="1"/>
        <v>4.0185471406491501E-2</v>
      </c>
    </row>
    <row r="27" spans="1:3" ht="15" customHeight="1" x14ac:dyDescent="0.2">
      <c r="A27" s="72" t="s">
        <v>305</v>
      </c>
      <c r="B27" s="18">
        <v>6</v>
      </c>
      <c r="C27" s="49">
        <f t="shared" si="1"/>
        <v>9.2735703245749607E-3</v>
      </c>
    </row>
    <row r="28" spans="1:3" ht="15" customHeight="1" x14ac:dyDescent="0.2">
      <c r="A28" s="71" t="s">
        <v>411</v>
      </c>
      <c r="B28" s="6">
        <v>64</v>
      </c>
      <c r="C28" s="50">
        <f t="shared" si="1"/>
        <v>9.8918083462132919E-2</v>
      </c>
    </row>
    <row r="29" spans="1:3" ht="15" customHeight="1" x14ac:dyDescent="0.2">
      <c r="A29" s="72" t="s">
        <v>472</v>
      </c>
      <c r="B29" s="18">
        <v>75</v>
      </c>
      <c r="C29" s="49">
        <f t="shared" si="1"/>
        <v>0.11591962905718702</v>
      </c>
    </row>
    <row r="30" spans="1:3" ht="15" customHeight="1" x14ac:dyDescent="0.2">
      <c r="A30" s="71" t="s">
        <v>306</v>
      </c>
      <c r="B30" s="6">
        <v>16</v>
      </c>
      <c r="C30" s="50">
        <f t="shared" si="1"/>
        <v>2.472952086553323E-2</v>
      </c>
    </row>
    <row r="31" spans="1:3" ht="15" customHeight="1" x14ac:dyDescent="0.2">
      <c r="A31" s="72" t="s">
        <v>412</v>
      </c>
      <c r="B31" s="18">
        <v>3</v>
      </c>
      <c r="C31" s="49">
        <f t="shared" si="1"/>
        <v>4.6367851622874804E-3</v>
      </c>
    </row>
    <row r="32" spans="1:3" ht="15" customHeight="1" x14ac:dyDescent="0.2">
      <c r="A32" s="71" t="s">
        <v>413</v>
      </c>
      <c r="B32" s="6">
        <v>3</v>
      </c>
      <c r="C32" s="50">
        <f t="shared" si="1"/>
        <v>4.6367851622874804E-3</v>
      </c>
    </row>
    <row r="33" spans="1:3" ht="15" customHeight="1" x14ac:dyDescent="0.2">
      <c r="A33" s="72" t="s">
        <v>414</v>
      </c>
      <c r="B33" s="18">
        <v>8</v>
      </c>
      <c r="C33" s="49">
        <f t="shared" si="1"/>
        <v>1.2364760432766615E-2</v>
      </c>
    </row>
    <row r="34" spans="1:3" ht="15" customHeight="1" x14ac:dyDescent="0.2">
      <c r="A34" s="71" t="s">
        <v>415</v>
      </c>
      <c r="B34" s="6">
        <v>6</v>
      </c>
      <c r="C34" s="50">
        <f t="shared" si="1"/>
        <v>9.2735703245749607E-3</v>
      </c>
    </row>
    <row r="35" spans="1:3" ht="15" customHeight="1" x14ac:dyDescent="0.2">
      <c r="A35" s="72" t="s">
        <v>416</v>
      </c>
      <c r="B35" s="18">
        <v>1</v>
      </c>
      <c r="C35" s="49">
        <f t="shared" si="1"/>
        <v>1.5455950540958269E-3</v>
      </c>
    </row>
    <row r="36" spans="1:3" ht="15" customHeight="1" x14ac:dyDescent="0.2">
      <c r="A36" s="71" t="s">
        <v>417</v>
      </c>
      <c r="B36" s="6">
        <v>2</v>
      </c>
      <c r="C36" s="50">
        <f t="shared" si="1"/>
        <v>3.0911901081916537E-3</v>
      </c>
    </row>
    <row r="37" spans="1:3" ht="15" customHeight="1" x14ac:dyDescent="0.2">
      <c r="A37" s="72" t="s">
        <v>473</v>
      </c>
      <c r="B37" s="18">
        <v>11</v>
      </c>
      <c r="C37" s="49">
        <f t="shared" si="1"/>
        <v>1.7001545595054096E-2</v>
      </c>
    </row>
    <row r="38" spans="1:3" ht="15" customHeight="1" x14ac:dyDescent="0.2">
      <c r="A38" s="71" t="s">
        <v>474</v>
      </c>
      <c r="B38" s="6">
        <v>15</v>
      </c>
      <c r="C38" s="50">
        <f t="shared" si="1"/>
        <v>2.3183925811437404E-2</v>
      </c>
    </row>
    <row r="39" spans="1:3" ht="15" customHeight="1" x14ac:dyDescent="0.2">
      <c r="A39" s="72" t="s">
        <v>418</v>
      </c>
      <c r="B39" s="18">
        <v>7</v>
      </c>
      <c r="C39" s="49">
        <f t="shared" si="1"/>
        <v>1.0819165378670788E-2</v>
      </c>
    </row>
    <row r="40" spans="1:3" ht="15" customHeight="1" x14ac:dyDescent="0.2">
      <c r="A40" s="71" t="s">
        <v>419</v>
      </c>
      <c r="B40" s="6">
        <v>6</v>
      </c>
      <c r="C40" s="50">
        <f t="shared" si="1"/>
        <v>9.2735703245749607E-3</v>
      </c>
    </row>
    <row r="41" spans="1:3" ht="15" customHeight="1" x14ac:dyDescent="0.2">
      <c r="A41" s="72" t="s">
        <v>420</v>
      </c>
      <c r="B41" s="18">
        <v>3</v>
      </c>
      <c r="C41" s="49">
        <f t="shared" si="1"/>
        <v>4.6367851622874804E-3</v>
      </c>
    </row>
    <row r="42" spans="1:3" ht="15" customHeight="1" x14ac:dyDescent="0.2">
      <c r="A42" s="71" t="s">
        <v>421</v>
      </c>
      <c r="B42" s="6">
        <v>8</v>
      </c>
      <c r="C42" s="50">
        <f t="shared" si="1"/>
        <v>1.2364760432766615E-2</v>
      </c>
    </row>
    <row r="43" spans="1:3" ht="15" customHeight="1" x14ac:dyDescent="0.2">
      <c r="A43" s="72" t="s">
        <v>422</v>
      </c>
      <c r="B43" s="18">
        <v>2</v>
      </c>
      <c r="C43" s="49">
        <f t="shared" si="1"/>
        <v>3.0911901081916537E-3</v>
      </c>
    </row>
    <row r="44" spans="1:3" ht="15" customHeight="1" x14ac:dyDescent="0.2">
      <c r="A44" s="71" t="s">
        <v>423</v>
      </c>
      <c r="B44" s="6">
        <v>1</v>
      </c>
      <c r="C44" s="50">
        <f t="shared" si="1"/>
        <v>1.5455950540958269E-3</v>
      </c>
    </row>
    <row r="45" spans="1:3" ht="15" customHeight="1" x14ac:dyDescent="0.2">
      <c r="A45" s="72" t="s">
        <v>475</v>
      </c>
      <c r="B45" s="18">
        <v>3</v>
      </c>
      <c r="C45" s="49">
        <f t="shared" si="1"/>
        <v>4.6367851622874804E-3</v>
      </c>
    </row>
    <row r="46" spans="1:3" ht="15" customHeight="1" x14ac:dyDescent="0.2">
      <c r="A46" s="71" t="s">
        <v>424</v>
      </c>
      <c r="B46" s="6">
        <v>3</v>
      </c>
      <c r="C46" s="50">
        <f t="shared" si="1"/>
        <v>4.6367851622874804E-3</v>
      </c>
    </row>
    <row r="47" spans="1:3" x14ac:dyDescent="0.2">
      <c r="A47" s="23" t="s">
        <v>364</v>
      </c>
    </row>
  </sheetData>
  <phoneticPr fontId="3" type="noConversion"/>
  <pageMargins left="0.39370078740157483" right="0.39370078740157483" top="0.59055118110236227" bottom="0.59055118110236227" header="0" footer="0"/>
  <pageSetup paperSize="9" scale="96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G28"/>
  <sheetViews>
    <sheetView workbookViewId="0"/>
  </sheetViews>
  <sheetFormatPr baseColWidth="10" defaultRowHeight="12.75" x14ac:dyDescent="0.2"/>
  <cols>
    <col min="1" max="1" width="31.42578125" customWidth="1"/>
  </cols>
  <sheetData>
    <row r="1" spans="1:7" ht="15.75" customHeight="1" x14ac:dyDescent="0.2">
      <c r="A1" s="21" t="s">
        <v>426</v>
      </c>
      <c r="B1" s="8"/>
      <c r="C1" s="8"/>
      <c r="D1" s="84"/>
      <c r="F1" s="69"/>
    </row>
    <row r="2" spans="1:7" x14ac:dyDescent="0.2">
      <c r="A2" s="8"/>
      <c r="B2" s="8"/>
      <c r="C2" s="8"/>
      <c r="D2" s="84"/>
      <c r="F2" s="69"/>
    </row>
    <row r="3" spans="1:7" ht="18.75" customHeight="1" x14ac:dyDescent="0.2">
      <c r="A3" s="14"/>
      <c r="B3" s="15" t="s">
        <v>195</v>
      </c>
      <c r="C3" s="15" t="s">
        <v>101</v>
      </c>
      <c r="D3" s="84"/>
      <c r="F3" s="5"/>
      <c r="G3" s="5"/>
    </row>
    <row r="4" spans="1:7" ht="15" customHeight="1" x14ac:dyDescent="0.2">
      <c r="A4" s="142" t="s">
        <v>126</v>
      </c>
      <c r="B4" s="138">
        <v>3102</v>
      </c>
      <c r="C4" s="143">
        <f>B4/$B$4</f>
        <v>1</v>
      </c>
      <c r="D4" s="84"/>
      <c r="F4" s="69"/>
    </row>
    <row r="5" spans="1:7" ht="15" customHeight="1" x14ac:dyDescent="0.2">
      <c r="A5" s="35" t="s">
        <v>30</v>
      </c>
      <c r="B5" s="18"/>
      <c r="C5" s="68"/>
      <c r="D5" s="84"/>
      <c r="F5" s="69"/>
    </row>
    <row r="6" spans="1:7" ht="15" customHeight="1" x14ac:dyDescent="0.2">
      <c r="A6" s="7" t="s">
        <v>31</v>
      </c>
      <c r="B6" s="6">
        <v>1167</v>
      </c>
      <c r="C6" s="50">
        <f t="shared" ref="C6:C27" si="0">B6/$B$4</f>
        <v>0.37620889748549324</v>
      </c>
      <c r="D6" s="84"/>
      <c r="F6" s="69"/>
    </row>
    <row r="7" spans="1:7" ht="15" customHeight="1" x14ac:dyDescent="0.2">
      <c r="A7" s="17" t="s">
        <v>216</v>
      </c>
      <c r="B7" s="18">
        <v>1906</v>
      </c>
      <c r="C7" s="49">
        <f t="shared" si="0"/>
        <v>0.61444229529335914</v>
      </c>
      <c r="D7" s="84"/>
      <c r="F7" s="69"/>
    </row>
    <row r="8" spans="1:7" ht="15" customHeight="1" x14ac:dyDescent="0.2">
      <c r="A8" s="7" t="s">
        <v>220</v>
      </c>
      <c r="B8" s="6">
        <v>29</v>
      </c>
      <c r="C8" s="50">
        <f t="shared" si="0"/>
        <v>9.348807221147646E-3</v>
      </c>
      <c r="D8" s="84"/>
      <c r="F8" s="69"/>
    </row>
    <row r="9" spans="1:7" ht="15" customHeight="1" x14ac:dyDescent="0.2">
      <c r="A9" s="35" t="s">
        <v>133</v>
      </c>
      <c r="B9" s="18"/>
      <c r="C9" s="49"/>
      <c r="D9" s="84"/>
      <c r="F9" s="69"/>
    </row>
    <row r="10" spans="1:7" ht="15" customHeight="1" x14ac:dyDescent="0.2">
      <c r="A10" s="7" t="s">
        <v>277</v>
      </c>
      <c r="B10" s="6">
        <v>3024</v>
      </c>
      <c r="C10" s="52">
        <f t="shared" si="0"/>
        <v>0.97485493230174081</v>
      </c>
      <c r="D10" s="84"/>
      <c r="F10" s="69"/>
    </row>
    <row r="11" spans="1:7" ht="15" customHeight="1" x14ac:dyDescent="0.2">
      <c r="A11" s="17" t="s">
        <v>278</v>
      </c>
      <c r="B11" s="18">
        <v>78</v>
      </c>
      <c r="C11" s="58">
        <f t="shared" si="0"/>
        <v>2.5145067698259187E-2</v>
      </c>
      <c r="D11" s="84"/>
      <c r="F11" s="69"/>
    </row>
    <row r="12" spans="1:7" ht="15" customHeight="1" x14ac:dyDescent="0.2">
      <c r="A12" s="5" t="s">
        <v>139</v>
      </c>
      <c r="B12" s="6"/>
      <c r="C12" s="52"/>
      <c r="D12" s="84"/>
      <c r="F12" s="69"/>
    </row>
    <row r="13" spans="1:7" ht="15" customHeight="1" x14ac:dyDescent="0.2">
      <c r="A13" s="17" t="s">
        <v>281</v>
      </c>
      <c r="B13" s="18">
        <v>367</v>
      </c>
      <c r="C13" s="49">
        <f t="shared" si="0"/>
        <v>0.11831076724693745</v>
      </c>
      <c r="D13" s="84"/>
      <c r="F13" s="69"/>
    </row>
    <row r="14" spans="1:7" ht="15" customHeight="1" x14ac:dyDescent="0.2">
      <c r="A14" s="7" t="s">
        <v>199</v>
      </c>
      <c r="B14" s="6">
        <v>264</v>
      </c>
      <c r="C14" s="50">
        <f t="shared" si="0"/>
        <v>8.5106382978723402E-2</v>
      </c>
      <c r="D14" s="84"/>
      <c r="F14" s="69"/>
    </row>
    <row r="15" spans="1:7" ht="15" customHeight="1" x14ac:dyDescent="0.2">
      <c r="A15" s="17" t="s">
        <v>285</v>
      </c>
      <c r="B15" s="18">
        <v>306</v>
      </c>
      <c r="C15" s="49">
        <f t="shared" si="0"/>
        <v>9.8646034816247577E-2</v>
      </c>
      <c r="D15" s="69"/>
      <c r="E15" s="85"/>
      <c r="F15" s="69"/>
      <c r="G15" s="83"/>
    </row>
    <row r="16" spans="1:7" ht="15" customHeight="1" x14ac:dyDescent="0.2">
      <c r="A16" s="7" t="s">
        <v>287</v>
      </c>
      <c r="B16" s="6">
        <v>306</v>
      </c>
      <c r="C16" s="50">
        <f t="shared" si="0"/>
        <v>9.8646034816247577E-2</v>
      </c>
      <c r="D16" s="84"/>
      <c r="F16" s="69"/>
      <c r="G16" s="83"/>
    </row>
    <row r="17" spans="1:7" ht="15" customHeight="1" x14ac:dyDescent="0.2">
      <c r="A17" s="17" t="s">
        <v>198</v>
      </c>
      <c r="B17" s="18">
        <v>98</v>
      </c>
      <c r="C17" s="49">
        <f t="shared" si="0"/>
        <v>3.1592520954223081E-2</v>
      </c>
      <c r="D17" s="84"/>
      <c r="F17" s="69"/>
      <c r="G17" s="83"/>
    </row>
    <row r="18" spans="1:7" ht="15" customHeight="1" x14ac:dyDescent="0.2">
      <c r="A18" s="7" t="s">
        <v>98</v>
      </c>
      <c r="B18" s="6">
        <v>363</v>
      </c>
      <c r="C18" s="50">
        <f t="shared" si="0"/>
        <v>0.11702127659574468</v>
      </c>
      <c r="D18" s="84"/>
      <c r="F18" s="69"/>
      <c r="G18" s="83"/>
    </row>
    <row r="19" spans="1:7" ht="15" customHeight="1" x14ac:dyDescent="0.2">
      <c r="A19" s="17" t="s">
        <v>286</v>
      </c>
      <c r="B19" s="18">
        <v>169</v>
      </c>
      <c r="C19" s="49">
        <f t="shared" si="0"/>
        <v>5.4480980012894906E-2</v>
      </c>
      <c r="D19" s="84"/>
      <c r="F19" s="69"/>
      <c r="G19" s="83"/>
    </row>
    <row r="20" spans="1:7" ht="15" customHeight="1" x14ac:dyDescent="0.2">
      <c r="A20" s="7" t="s">
        <v>284</v>
      </c>
      <c r="B20" s="6">
        <v>323</v>
      </c>
      <c r="C20" s="50">
        <f t="shared" si="0"/>
        <v>0.10412637008381689</v>
      </c>
      <c r="D20" s="84"/>
      <c r="F20" s="69"/>
      <c r="G20" s="83"/>
    </row>
    <row r="21" spans="1:7" ht="15" customHeight="1" x14ac:dyDescent="0.2">
      <c r="A21" s="17" t="s">
        <v>196</v>
      </c>
      <c r="B21" s="18">
        <v>428</v>
      </c>
      <c r="C21" s="49">
        <f t="shared" si="0"/>
        <v>0.13797549967762734</v>
      </c>
      <c r="D21" s="84"/>
      <c r="F21" s="69"/>
      <c r="G21" s="83"/>
    </row>
    <row r="22" spans="1:7" ht="15" customHeight="1" x14ac:dyDescent="0.2">
      <c r="A22" s="7" t="s">
        <v>137</v>
      </c>
      <c r="B22" s="6">
        <v>255</v>
      </c>
      <c r="C22" s="50">
        <f t="shared" si="0"/>
        <v>8.2205029013539654E-2</v>
      </c>
      <c r="D22" s="84"/>
      <c r="F22" s="69"/>
      <c r="G22" s="83"/>
    </row>
    <row r="23" spans="1:7" ht="15" customHeight="1" x14ac:dyDescent="0.2">
      <c r="A23" s="17" t="s">
        <v>200</v>
      </c>
      <c r="B23" s="18">
        <v>223</v>
      </c>
      <c r="C23" s="49">
        <f t="shared" si="0"/>
        <v>7.188910380399742E-2</v>
      </c>
      <c r="D23" s="84"/>
      <c r="F23" s="69"/>
      <c r="G23" s="83"/>
    </row>
    <row r="24" spans="1:7" ht="15" customHeight="1" x14ac:dyDescent="0.2">
      <c r="A24" s="55" t="s">
        <v>294</v>
      </c>
      <c r="B24" s="6"/>
      <c r="C24" s="50"/>
      <c r="D24" s="84"/>
      <c r="F24" s="69"/>
      <c r="G24" s="83"/>
    </row>
    <row r="25" spans="1:7" ht="15" customHeight="1" x14ac:dyDescent="0.2">
      <c r="A25" s="17" t="s">
        <v>31</v>
      </c>
      <c r="B25" s="18">
        <v>406</v>
      </c>
      <c r="C25" s="49">
        <f t="shared" si="0"/>
        <v>0.13088330109606705</v>
      </c>
      <c r="D25" s="84"/>
      <c r="F25" s="69"/>
      <c r="G25" s="83"/>
    </row>
    <row r="26" spans="1:7" ht="15" customHeight="1" x14ac:dyDescent="0.2">
      <c r="A26" s="7" t="s">
        <v>216</v>
      </c>
      <c r="B26" s="6">
        <v>659</v>
      </c>
      <c r="C26" s="50">
        <f t="shared" si="0"/>
        <v>0.21244358478401032</v>
      </c>
      <c r="D26" s="84"/>
      <c r="F26" s="69"/>
      <c r="G26" s="83"/>
    </row>
    <row r="27" spans="1:7" ht="15" customHeight="1" x14ac:dyDescent="0.2">
      <c r="A27" s="17" t="s">
        <v>220</v>
      </c>
      <c r="B27" s="18">
        <v>2</v>
      </c>
      <c r="C27" s="49">
        <f t="shared" si="0"/>
        <v>6.4474532559638943E-4</v>
      </c>
      <c r="D27" s="84"/>
      <c r="F27" s="69"/>
      <c r="G27" s="83"/>
    </row>
    <row r="28" spans="1:7" x14ac:dyDescent="0.2">
      <c r="A28" s="23" t="s">
        <v>364</v>
      </c>
    </row>
  </sheetData>
  <phoneticPr fontId="3" type="noConversion"/>
  <pageMargins left="0.39370078740157483" right="0.39370078740157483" top="0.59055118110236227" bottom="0.59055118110236227" header="0" footer="0"/>
  <pageSetup paperSize="9" scale="5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I21"/>
  <sheetViews>
    <sheetView workbookViewId="0"/>
  </sheetViews>
  <sheetFormatPr baseColWidth="10" defaultRowHeight="12.75" x14ac:dyDescent="0.2"/>
  <cols>
    <col min="1" max="1" width="15.7109375" customWidth="1"/>
    <col min="2" max="5" width="9.42578125" customWidth="1"/>
    <col min="6" max="9" width="12.42578125" customWidth="1"/>
  </cols>
  <sheetData>
    <row r="1" spans="1:9" ht="15.75" customHeight="1" x14ac:dyDescent="0.2">
      <c r="A1" s="21" t="s">
        <v>427</v>
      </c>
      <c r="B1" s="8"/>
      <c r="C1" s="8"/>
      <c r="D1" s="84"/>
    </row>
    <row r="2" spans="1:9" x14ac:dyDescent="0.2">
      <c r="A2" s="8"/>
      <c r="B2" s="8"/>
      <c r="C2" s="8"/>
      <c r="D2" s="84"/>
    </row>
    <row r="3" spans="1:9" ht="51.6" customHeight="1" x14ac:dyDescent="0.2">
      <c r="A3" s="14" t="s">
        <v>139</v>
      </c>
      <c r="B3" s="188" t="s">
        <v>476</v>
      </c>
      <c r="C3" s="188"/>
      <c r="D3" s="188" t="s">
        <v>127</v>
      </c>
      <c r="E3" s="188"/>
      <c r="F3" s="188" t="s">
        <v>477</v>
      </c>
      <c r="G3" s="188"/>
      <c r="H3" s="188" t="s">
        <v>478</v>
      </c>
      <c r="I3" s="188"/>
    </row>
    <row r="4" spans="1:9" ht="15" customHeight="1" x14ac:dyDescent="0.2">
      <c r="A4" s="147" t="s">
        <v>195</v>
      </c>
      <c r="B4" s="148">
        <f>SUM(B5:B16)</f>
        <v>316</v>
      </c>
      <c r="C4" s="149">
        <f>B4/$B$4</f>
        <v>1</v>
      </c>
      <c r="D4" s="148">
        <f>SUM(D5:D16)</f>
        <v>30</v>
      </c>
      <c r="E4" s="149">
        <f>D4/$D$4</f>
        <v>1</v>
      </c>
      <c r="F4" s="148">
        <f>SUM(F5:F16)</f>
        <v>1270</v>
      </c>
      <c r="G4" s="149">
        <f>F4/$F$4</f>
        <v>1</v>
      </c>
      <c r="H4" s="148">
        <f>SUM(H5:H16)</f>
        <v>88</v>
      </c>
      <c r="I4" s="149">
        <f>H4/$H$4</f>
        <v>1</v>
      </c>
    </row>
    <row r="5" spans="1:9" ht="15" customHeight="1" x14ac:dyDescent="0.2">
      <c r="A5" s="7" t="s">
        <v>281</v>
      </c>
      <c r="B5" s="6">
        <v>5</v>
      </c>
      <c r="C5" s="50">
        <f t="shared" ref="C5:C16" si="0">B5/$B$4</f>
        <v>1.5822784810126583E-2</v>
      </c>
      <c r="D5" s="25">
        <v>0</v>
      </c>
      <c r="E5" s="50">
        <f t="shared" ref="C5:E16" si="1">D5/$D$4</f>
        <v>0</v>
      </c>
      <c r="F5" s="6">
        <v>99</v>
      </c>
      <c r="G5" s="50">
        <f t="shared" ref="G5:G19" si="2">F5/$F$4</f>
        <v>7.7952755905511817E-2</v>
      </c>
      <c r="H5" s="6">
        <v>3</v>
      </c>
      <c r="I5" s="50">
        <f t="shared" ref="I5:I16" si="3">H5/$H$4</f>
        <v>3.4090909090909088E-2</v>
      </c>
    </row>
    <row r="6" spans="1:9" ht="15" customHeight="1" x14ac:dyDescent="0.2">
      <c r="A6" s="17" t="s">
        <v>199</v>
      </c>
      <c r="B6" s="18">
        <v>33</v>
      </c>
      <c r="C6" s="49">
        <f t="shared" si="0"/>
        <v>0.10443037974683544</v>
      </c>
      <c r="D6" s="18">
        <v>6</v>
      </c>
      <c r="E6" s="92">
        <f t="shared" si="1"/>
        <v>0.2</v>
      </c>
      <c r="F6" s="18">
        <v>105</v>
      </c>
      <c r="G6" s="58">
        <f t="shared" si="2"/>
        <v>8.2677165354330714E-2</v>
      </c>
      <c r="H6" s="18">
        <v>31</v>
      </c>
      <c r="I6" s="58">
        <f t="shared" si="3"/>
        <v>0.35227272727272729</v>
      </c>
    </row>
    <row r="7" spans="1:9" ht="15" customHeight="1" x14ac:dyDescent="0.2">
      <c r="A7" s="7" t="s">
        <v>285</v>
      </c>
      <c r="B7" s="6">
        <v>6</v>
      </c>
      <c r="C7" s="50">
        <f t="shared" si="0"/>
        <v>1.8987341772151899E-2</v>
      </c>
      <c r="D7" s="25">
        <v>0</v>
      </c>
      <c r="E7" s="75">
        <f t="shared" si="1"/>
        <v>0</v>
      </c>
      <c r="F7" s="6">
        <v>65</v>
      </c>
      <c r="G7" s="75">
        <f t="shared" si="2"/>
        <v>5.1181102362204724E-2</v>
      </c>
      <c r="H7" s="6">
        <v>3</v>
      </c>
      <c r="I7" s="75">
        <f t="shared" si="3"/>
        <v>3.4090909090909088E-2</v>
      </c>
    </row>
    <row r="8" spans="1:9" ht="15" customHeight="1" x14ac:dyDescent="0.2">
      <c r="A8" s="17" t="s">
        <v>287</v>
      </c>
      <c r="B8" s="18">
        <v>63</v>
      </c>
      <c r="C8" s="49">
        <f t="shared" si="0"/>
        <v>0.19936708860759494</v>
      </c>
      <c r="D8" s="26">
        <v>9</v>
      </c>
      <c r="E8" s="49">
        <f t="shared" si="1"/>
        <v>0.3</v>
      </c>
      <c r="F8" s="18">
        <v>97</v>
      </c>
      <c r="G8" s="49">
        <f t="shared" si="2"/>
        <v>7.6377952755905518E-2</v>
      </c>
      <c r="H8" s="18">
        <v>10</v>
      </c>
      <c r="I8" s="49">
        <f t="shared" si="3"/>
        <v>0.11363636363636363</v>
      </c>
    </row>
    <row r="9" spans="1:9" ht="15" customHeight="1" x14ac:dyDescent="0.2">
      <c r="A9" s="7" t="s">
        <v>198</v>
      </c>
      <c r="B9" s="6">
        <v>36</v>
      </c>
      <c r="C9" s="50">
        <f t="shared" si="0"/>
        <v>0.11392405063291139</v>
      </c>
      <c r="D9" s="6">
        <v>2</v>
      </c>
      <c r="E9" s="50">
        <f t="shared" si="1"/>
        <v>6.6666666666666666E-2</v>
      </c>
      <c r="F9" s="6">
        <v>85</v>
      </c>
      <c r="G9" s="50">
        <f t="shared" si="2"/>
        <v>6.6929133858267723E-2</v>
      </c>
      <c r="H9" s="6">
        <v>2</v>
      </c>
      <c r="I9" s="50">
        <f t="shared" si="3"/>
        <v>2.2727272727272728E-2</v>
      </c>
    </row>
    <row r="10" spans="1:9" ht="15" customHeight="1" x14ac:dyDescent="0.2">
      <c r="A10" s="17" t="s">
        <v>98</v>
      </c>
      <c r="B10" s="26">
        <v>0</v>
      </c>
      <c r="C10" s="49">
        <f t="shared" si="1"/>
        <v>0</v>
      </c>
      <c r="D10" s="26">
        <v>0</v>
      </c>
      <c r="E10" s="49">
        <f t="shared" si="1"/>
        <v>0</v>
      </c>
      <c r="F10" s="18">
        <v>89</v>
      </c>
      <c r="G10" s="49">
        <f t="shared" si="2"/>
        <v>7.0078740157480321E-2</v>
      </c>
      <c r="H10" s="18">
        <v>0</v>
      </c>
      <c r="I10" s="49">
        <f t="shared" si="3"/>
        <v>0</v>
      </c>
    </row>
    <row r="11" spans="1:9" ht="15" customHeight="1" x14ac:dyDescent="0.2">
      <c r="A11" s="7" t="s">
        <v>286</v>
      </c>
      <c r="B11" s="6">
        <v>14</v>
      </c>
      <c r="C11" s="50">
        <f t="shared" si="0"/>
        <v>4.4303797468354431E-2</v>
      </c>
      <c r="D11" s="6">
        <v>2</v>
      </c>
      <c r="E11" s="50">
        <f t="shared" si="1"/>
        <v>6.6666666666666666E-2</v>
      </c>
      <c r="F11" s="6">
        <v>126</v>
      </c>
      <c r="G11" s="50">
        <f t="shared" si="2"/>
        <v>9.9212598425196849E-2</v>
      </c>
      <c r="H11" s="6">
        <v>3</v>
      </c>
      <c r="I11" s="50">
        <f t="shared" si="3"/>
        <v>3.4090909090909088E-2</v>
      </c>
    </row>
    <row r="12" spans="1:9" ht="15" customHeight="1" x14ac:dyDescent="0.2">
      <c r="A12" s="17" t="s">
        <v>284</v>
      </c>
      <c r="B12" s="18">
        <v>90</v>
      </c>
      <c r="C12" s="49">
        <f t="shared" si="0"/>
        <v>0.2848101265822785</v>
      </c>
      <c r="D12" s="18">
        <v>2</v>
      </c>
      <c r="E12" s="49">
        <f t="shared" si="1"/>
        <v>6.6666666666666666E-2</v>
      </c>
      <c r="F12" s="18">
        <v>81</v>
      </c>
      <c r="G12" s="49">
        <f t="shared" si="2"/>
        <v>6.3779527559055124E-2</v>
      </c>
      <c r="H12" s="18">
        <v>4</v>
      </c>
      <c r="I12" s="49">
        <f t="shared" si="3"/>
        <v>4.5454545454545456E-2</v>
      </c>
    </row>
    <row r="13" spans="1:9" ht="15" customHeight="1" x14ac:dyDescent="0.2">
      <c r="A13" s="7" t="s">
        <v>196</v>
      </c>
      <c r="B13" s="6">
        <v>37</v>
      </c>
      <c r="C13" s="50">
        <f t="shared" si="0"/>
        <v>0.11708860759493671</v>
      </c>
      <c r="D13" s="6">
        <v>4</v>
      </c>
      <c r="E13" s="50">
        <f t="shared" si="1"/>
        <v>0.13333333333333333</v>
      </c>
      <c r="F13" s="6">
        <v>114</v>
      </c>
      <c r="G13" s="50">
        <f t="shared" si="2"/>
        <v>8.9763779527559054E-2</v>
      </c>
      <c r="H13" s="6">
        <v>18</v>
      </c>
      <c r="I13" s="50">
        <f t="shared" si="3"/>
        <v>0.20454545454545456</v>
      </c>
    </row>
    <row r="14" spans="1:9" ht="15" customHeight="1" x14ac:dyDescent="0.2">
      <c r="A14" s="17" t="s">
        <v>137</v>
      </c>
      <c r="B14" s="18">
        <v>23</v>
      </c>
      <c r="C14" s="49">
        <f t="shared" si="0"/>
        <v>7.2784810126582278E-2</v>
      </c>
      <c r="D14" s="26">
        <v>3</v>
      </c>
      <c r="E14" s="77">
        <f t="shared" si="1"/>
        <v>0.1</v>
      </c>
      <c r="F14" s="18">
        <v>69</v>
      </c>
      <c r="G14" s="49">
        <f t="shared" si="2"/>
        <v>5.4330708661417322E-2</v>
      </c>
      <c r="H14" s="18">
        <v>4</v>
      </c>
      <c r="I14" s="49">
        <f t="shared" si="3"/>
        <v>4.5454545454545456E-2</v>
      </c>
    </row>
    <row r="15" spans="1:9" ht="15" customHeight="1" x14ac:dyDescent="0.2">
      <c r="A15" s="7" t="s">
        <v>200</v>
      </c>
      <c r="B15" s="6">
        <v>9</v>
      </c>
      <c r="C15" s="50">
        <f t="shared" si="0"/>
        <v>2.8481012658227847E-2</v>
      </c>
      <c r="D15" s="6">
        <v>2</v>
      </c>
      <c r="E15" s="50">
        <f t="shared" si="1"/>
        <v>6.6666666666666666E-2</v>
      </c>
      <c r="F15" s="6">
        <v>80</v>
      </c>
      <c r="G15" s="50">
        <f t="shared" si="2"/>
        <v>6.2992125984251968E-2</v>
      </c>
      <c r="H15" s="6">
        <v>3</v>
      </c>
      <c r="I15" s="50">
        <f t="shared" si="3"/>
        <v>3.4090909090909088E-2</v>
      </c>
    </row>
    <row r="16" spans="1:9" ht="15" customHeight="1" x14ac:dyDescent="0.2">
      <c r="A16" s="17" t="s">
        <v>266</v>
      </c>
      <c r="B16" s="96">
        <v>0</v>
      </c>
      <c r="C16" s="97">
        <f t="shared" si="0"/>
        <v>0</v>
      </c>
      <c r="D16" s="18">
        <v>0</v>
      </c>
      <c r="E16" s="49">
        <f t="shared" si="1"/>
        <v>0</v>
      </c>
      <c r="F16" s="18">
        <v>260</v>
      </c>
      <c r="G16" s="49">
        <f t="shared" si="2"/>
        <v>0.20472440944881889</v>
      </c>
      <c r="H16" s="18">
        <v>7</v>
      </c>
      <c r="I16" s="49">
        <f t="shared" si="3"/>
        <v>7.9545454545454544E-2</v>
      </c>
    </row>
    <row r="17" spans="1:9" ht="15" customHeight="1" x14ac:dyDescent="0.2">
      <c r="A17" s="55" t="s">
        <v>30</v>
      </c>
      <c r="B17" s="84"/>
      <c r="D17" s="84"/>
    </row>
    <row r="18" spans="1:9" ht="15" customHeight="1" x14ac:dyDescent="0.2">
      <c r="A18" s="17" t="s">
        <v>31</v>
      </c>
      <c r="B18" s="26" t="s">
        <v>201</v>
      </c>
      <c r="C18" s="77" t="s">
        <v>201</v>
      </c>
      <c r="D18" s="26" t="s">
        <v>201</v>
      </c>
      <c r="E18" s="77" t="s">
        <v>201</v>
      </c>
      <c r="F18" s="18">
        <v>481</v>
      </c>
      <c r="G18" s="49">
        <f>F18/$F$4</f>
        <v>0.37874015748031498</v>
      </c>
      <c r="H18" s="26" t="s">
        <v>201</v>
      </c>
      <c r="I18" s="77" t="s">
        <v>201</v>
      </c>
    </row>
    <row r="19" spans="1:9" ht="15" customHeight="1" x14ac:dyDescent="0.2">
      <c r="A19" s="7" t="s">
        <v>216</v>
      </c>
      <c r="B19" s="25" t="s">
        <v>201</v>
      </c>
      <c r="C19" s="54" t="s">
        <v>201</v>
      </c>
      <c r="D19" s="25" t="s">
        <v>201</v>
      </c>
      <c r="E19" s="54" t="s">
        <v>201</v>
      </c>
      <c r="F19" s="6">
        <v>789</v>
      </c>
      <c r="G19" s="50">
        <f t="shared" si="2"/>
        <v>0.62125984251968502</v>
      </c>
      <c r="H19" s="25" t="s">
        <v>201</v>
      </c>
      <c r="I19" s="54" t="s">
        <v>201</v>
      </c>
    </row>
    <row r="20" spans="1:9" x14ac:dyDescent="0.2">
      <c r="A20" s="23" t="s">
        <v>363</v>
      </c>
      <c r="B20" s="1"/>
      <c r="D20" s="84"/>
    </row>
    <row r="21" spans="1:9" x14ac:dyDescent="0.2">
      <c r="A21" s="23" t="s">
        <v>364</v>
      </c>
      <c r="B21" s="1"/>
      <c r="D21" s="84"/>
    </row>
  </sheetData>
  <mergeCells count="4">
    <mergeCell ref="H3:I3"/>
    <mergeCell ref="F3:G3"/>
    <mergeCell ref="B3:C3"/>
    <mergeCell ref="D3:E3"/>
  </mergeCells>
  <phoneticPr fontId="3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D37"/>
  <sheetViews>
    <sheetView workbookViewId="0"/>
  </sheetViews>
  <sheetFormatPr baseColWidth="10" defaultRowHeight="12.75" x14ac:dyDescent="0.2"/>
  <cols>
    <col min="1" max="1" width="24.28515625" customWidth="1"/>
    <col min="4" max="4" width="8.42578125" customWidth="1"/>
  </cols>
  <sheetData>
    <row r="1" spans="1:4" ht="15.75" customHeight="1" x14ac:dyDescent="0.2">
      <c r="A1" s="21" t="s">
        <v>497</v>
      </c>
      <c r="B1" s="8"/>
      <c r="C1" s="8"/>
      <c r="D1" s="84"/>
    </row>
    <row r="2" spans="1:4" x14ac:dyDescent="0.2">
      <c r="A2" s="8"/>
      <c r="B2" s="8"/>
      <c r="C2" s="8"/>
      <c r="D2" s="84"/>
    </row>
    <row r="3" spans="1:4" ht="18.75" customHeight="1" x14ac:dyDescent="0.2">
      <c r="A3" s="14"/>
      <c r="B3" s="15" t="s">
        <v>195</v>
      </c>
      <c r="C3" s="15" t="s">
        <v>101</v>
      </c>
      <c r="D3" s="84"/>
    </row>
    <row r="4" spans="1:4" ht="15" customHeight="1" x14ac:dyDescent="0.2">
      <c r="A4" s="142" t="s">
        <v>207</v>
      </c>
      <c r="B4" s="138">
        <f>SUM(B6:B7)</f>
        <v>437</v>
      </c>
      <c r="C4" s="143">
        <f>B4/$B$4</f>
        <v>1</v>
      </c>
      <c r="D4" s="84"/>
    </row>
    <row r="5" spans="1:4" ht="15" customHeight="1" x14ac:dyDescent="0.2">
      <c r="A5" s="17" t="s">
        <v>30</v>
      </c>
      <c r="B5" s="18"/>
      <c r="C5" s="58"/>
      <c r="D5" s="84"/>
    </row>
    <row r="6" spans="1:4" ht="15" customHeight="1" x14ac:dyDescent="0.2">
      <c r="A6" s="71" t="s">
        <v>31</v>
      </c>
      <c r="B6" s="25">
        <v>158</v>
      </c>
      <c r="C6" s="50">
        <f t="shared" ref="C6:C33" si="0">B6/$B$4</f>
        <v>0.36155606407322655</v>
      </c>
      <c r="D6" s="84"/>
    </row>
    <row r="7" spans="1:4" ht="15" customHeight="1" x14ac:dyDescent="0.2">
      <c r="A7" s="72" t="s">
        <v>216</v>
      </c>
      <c r="B7" s="18">
        <v>279</v>
      </c>
      <c r="C7" s="58">
        <f t="shared" si="0"/>
        <v>0.63844393592677351</v>
      </c>
      <c r="D7" s="84"/>
    </row>
    <row r="8" spans="1:4" ht="15" customHeight="1" x14ac:dyDescent="0.2">
      <c r="A8" s="7" t="s">
        <v>147</v>
      </c>
      <c r="B8" s="6"/>
      <c r="C8" s="50"/>
      <c r="D8" s="84"/>
    </row>
    <row r="9" spans="1:4" ht="15" customHeight="1" x14ac:dyDescent="0.2">
      <c r="A9" s="72" t="s">
        <v>277</v>
      </c>
      <c r="B9" s="18">
        <f>B4-B10</f>
        <v>295</v>
      </c>
      <c r="C9" s="49">
        <f t="shared" si="0"/>
        <v>0.67505720823798632</v>
      </c>
      <c r="D9" s="84"/>
    </row>
    <row r="10" spans="1:4" ht="15" customHeight="1" x14ac:dyDescent="0.2">
      <c r="A10" s="71" t="s">
        <v>208</v>
      </c>
      <c r="B10" s="6">
        <v>142</v>
      </c>
      <c r="C10" s="50">
        <f t="shared" si="0"/>
        <v>0.32494279176201374</v>
      </c>
      <c r="D10" s="84"/>
    </row>
    <row r="11" spans="1:4" ht="15" customHeight="1" x14ac:dyDescent="0.2">
      <c r="A11" s="17" t="s">
        <v>139</v>
      </c>
      <c r="B11" s="18"/>
      <c r="C11" s="49"/>
      <c r="D11" s="84"/>
    </row>
    <row r="12" spans="1:4" ht="15" customHeight="1" x14ac:dyDescent="0.2">
      <c r="A12" s="71" t="s">
        <v>281</v>
      </c>
      <c r="B12" s="6">
        <v>16</v>
      </c>
      <c r="C12" s="50">
        <f t="shared" si="0"/>
        <v>3.6613272311212815E-2</v>
      </c>
      <c r="D12" s="84"/>
    </row>
    <row r="13" spans="1:4" ht="15" customHeight="1" x14ac:dyDescent="0.2">
      <c r="A13" s="72" t="s">
        <v>199</v>
      </c>
      <c r="B13" s="18">
        <v>28</v>
      </c>
      <c r="C13" s="49">
        <f t="shared" si="0"/>
        <v>6.4073226544622428E-2</v>
      </c>
      <c r="D13" s="84"/>
    </row>
    <row r="14" spans="1:4" ht="15" customHeight="1" x14ac:dyDescent="0.2">
      <c r="A14" s="71" t="s">
        <v>285</v>
      </c>
      <c r="B14" s="6">
        <v>16</v>
      </c>
      <c r="C14" s="50">
        <f t="shared" si="0"/>
        <v>3.6613272311212815E-2</v>
      </c>
      <c r="D14" s="84"/>
    </row>
    <row r="15" spans="1:4" ht="15" customHeight="1" x14ac:dyDescent="0.2">
      <c r="A15" s="72" t="s">
        <v>287</v>
      </c>
      <c r="B15" s="18">
        <v>16</v>
      </c>
      <c r="C15" s="49">
        <f t="shared" si="0"/>
        <v>3.6613272311212815E-2</v>
      </c>
      <c r="D15" s="84"/>
    </row>
    <row r="16" spans="1:4" ht="15" customHeight="1" x14ac:dyDescent="0.2">
      <c r="A16" s="71" t="s">
        <v>198</v>
      </c>
      <c r="B16" s="6">
        <v>17</v>
      </c>
      <c r="C16" s="50">
        <f t="shared" si="0"/>
        <v>3.8901601830663615E-2</v>
      </c>
      <c r="D16" s="84"/>
    </row>
    <row r="17" spans="1:4" ht="15" customHeight="1" x14ac:dyDescent="0.2">
      <c r="A17" s="72" t="s">
        <v>98</v>
      </c>
      <c r="B17" s="18">
        <v>28</v>
      </c>
      <c r="C17" s="49">
        <f t="shared" si="0"/>
        <v>6.4073226544622428E-2</v>
      </c>
      <c r="D17" s="69"/>
    </row>
    <row r="18" spans="1:4" ht="15" customHeight="1" x14ac:dyDescent="0.2">
      <c r="A18" s="71" t="s">
        <v>286</v>
      </c>
      <c r="B18" s="6">
        <v>31</v>
      </c>
      <c r="C18" s="50">
        <f t="shared" si="0"/>
        <v>7.0938215102974822E-2</v>
      </c>
      <c r="D18" s="84"/>
    </row>
    <row r="19" spans="1:4" ht="15" customHeight="1" x14ac:dyDescent="0.2">
      <c r="A19" s="72" t="s">
        <v>284</v>
      </c>
      <c r="B19" s="18">
        <v>38</v>
      </c>
      <c r="C19" s="49">
        <f t="shared" si="0"/>
        <v>8.6956521739130432E-2</v>
      </c>
      <c r="D19" s="84"/>
    </row>
    <row r="20" spans="1:4" ht="15" customHeight="1" x14ac:dyDescent="0.2">
      <c r="A20" s="71" t="s">
        <v>196</v>
      </c>
      <c r="B20" s="6">
        <v>48</v>
      </c>
      <c r="C20" s="50">
        <f t="shared" si="0"/>
        <v>0.10983981693363844</v>
      </c>
      <c r="D20" s="84"/>
    </row>
    <row r="21" spans="1:4" ht="15" customHeight="1" x14ac:dyDescent="0.2">
      <c r="A21" s="72" t="s">
        <v>137</v>
      </c>
      <c r="B21" s="18">
        <v>74</v>
      </c>
      <c r="C21" s="49">
        <f t="shared" si="0"/>
        <v>0.16933638443935928</v>
      </c>
      <c r="D21" s="84"/>
    </row>
    <row r="22" spans="1:4" ht="15" customHeight="1" x14ac:dyDescent="0.2">
      <c r="A22" s="71" t="s">
        <v>200</v>
      </c>
      <c r="B22" s="6">
        <v>41</v>
      </c>
      <c r="C22" s="50">
        <f t="shared" si="0"/>
        <v>9.3821510297482841E-2</v>
      </c>
      <c r="D22" s="84"/>
    </row>
    <row r="23" spans="1:4" ht="15" customHeight="1" x14ac:dyDescent="0.2">
      <c r="A23" s="72" t="s">
        <v>280</v>
      </c>
      <c r="B23" s="18">
        <v>0</v>
      </c>
      <c r="C23" s="49">
        <f t="shared" si="0"/>
        <v>0</v>
      </c>
      <c r="D23" s="84"/>
    </row>
    <row r="24" spans="1:4" ht="15" customHeight="1" x14ac:dyDescent="0.2">
      <c r="A24" s="71" t="s">
        <v>288</v>
      </c>
      <c r="B24" s="25">
        <v>15</v>
      </c>
      <c r="C24" s="54">
        <f t="shared" si="0"/>
        <v>3.4324942791762014E-2</v>
      </c>
      <c r="D24" s="84"/>
    </row>
    <row r="25" spans="1:4" ht="15" customHeight="1" x14ac:dyDescent="0.2">
      <c r="A25" s="72" t="s">
        <v>102</v>
      </c>
      <c r="B25" s="18">
        <v>2</v>
      </c>
      <c r="C25" s="49">
        <f t="shared" si="0"/>
        <v>4.5766590389016018E-3</v>
      </c>
      <c r="D25" s="84"/>
    </row>
    <row r="26" spans="1:4" ht="15" customHeight="1" x14ac:dyDescent="0.2">
      <c r="A26" s="71" t="s">
        <v>103</v>
      </c>
      <c r="B26" s="6">
        <v>41</v>
      </c>
      <c r="C26" s="50">
        <f t="shared" si="0"/>
        <v>9.3821510297482841E-2</v>
      </c>
      <c r="D26" s="84"/>
    </row>
    <row r="27" spans="1:4" ht="15" customHeight="1" x14ac:dyDescent="0.2">
      <c r="A27" s="72" t="s">
        <v>104</v>
      </c>
      <c r="B27" s="18">
        <v>6</v>
      </c>
      <c r="C27" s="49">
        <f t="shared" si="0"/>
        <v>1.3729977116704805E-2</v>
      </c>
      <c r="D27" s="84"/>
    </row>
    <row r="28" spans="1:4" ht="15" customHeight="1" x14ac:dyDescent="0.2">
      <c r="A28" s="71" t="s">
        <v>105</v>
      </c>
      <c r="B28" s="6">
        <v>20</v>
      </c>
      <c r="C28" s="50">
        <f t="shared" si="0"/>
        <v>4.5766590389016017E-2</v>
      </c>
      <c r="D28" s="84"/>
    </row>
    <row r="29" spans="1:4" ht="15" customHeight="1" x14ac:dyDescent="0.2">
      <c r="A29" s="17" t="s">
        <v>293</v>
      </c>
      <c r="B29" s="18">
        <v>5</v>
      </c>
      <c r="C29" s="49">
        <f t="shared" si="0"/>
        <v>1.1441647597254004E-2</v>
      </c>
      <c r="D29" s="84"/>
    </row>
    <row r="30" spans="1:4" ht="15" customHeight="1" x14ac:dyDescent="0.2">
      <c r="A30" s="146" t="s">
        <v>209</v>
      </c>
      <c r="B30" s="145">
        <v>246</v>
      </c>
      <c r="C30" s="143">
        <f t="shared" si="0"/>
        <v>0.56292906178489699</v>
      </c>
      <c r="D30" s="84"/>
    </row>
    <row r="31" spans="1:4" ht="15" customHeight="1" x14ac:dyDescent="0.2">
      <c r="A31" s="17" t="s">
        <v>30</v>
      </c>
      <c r="B31" s="18"/>
      <c r="C31" s="49"/>
      <c r="D31" s="84"/>
    </row>
    <row r="32" spans="1:4" ht="15" customHeight="1" x14ac:dyDescent="0.2">
      <c r="A32" s="71" t="s">
        <v>31</v>
      </c>
      <c r="B32" s="6">
        <v>88</v>
      </c>
      <c r="C32" s="50">
        <f t="shared" si="0"/>
        <v>0.20137299771167047</v>
      </c>
      <c r="D32" s="84"/>
    </row>
    <row r="33" spans="1:4" ht="15" customHeight="1" x14ac:dyDescent="0.2">
      <c r="A33" s="72" t="s">
        <v>216</v>
      </c>
      <c r="B33" s="18">
        <v>158</v>
      </c>
      <c r="C33" s="49">
        <f t="shared" si="0"/>
        <v>0.36155606407322655</v>
      </c>
      <c r="D33" s="84"/>
    </row>
    <row r="34" spans="1:4" ht="12.75" customHeight="1" x14ac:dyDescent="0.2">
      <c r="A34" s="23" t="s">
        <v>434</v>
      </c>
      <c r="B34" s="23"/>
      <c r="C34" s="23"/>
      <c r="D34" s="84"/>
    </row>
    <row r="35" spans="1:4" x14ac:dyDescent="0.2">
      <c r="A35" s="23" t="s">
        <v>435</v>
      </c>
      <c r="B35" s="1"/>
      <c r="D35" s="84"/>
    </row>
    <row r="36" spans="1:4" ht="12.75" customHeight="1" x14ac:dyDescent="0.2">
      <c r="A36" s="23" t="s">
        <v>436</v>
      </c>
      <c r="B36" s="23"/>
      <c r="C36" s="23"/>
      <c r="D36" s="84"/>
    </row>
    <row r="37" spans="1:4" x14ac:dyDescent="0.2">
      <c r="A37" s="23" t="s">
        <v>364</v>
      </c>
      <c r="B37" s="1"/>
      <c r="D37" s="84"/>
    </row>
  </sheetData>
  <phoneticPr fontId="3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IS12"/>
  <sheetViews>
    <sheetView workbookViewId="0"/>
  </sheetViews>
  <sheetFormatPr baseColWidth="10" defaultRowHeight="12.75" x14ac:dyDescent="0.2"/>
  <cols>
    <col min="1" max="1" width="45.42578125" customWidth="1"/>
    <col min="2" max="2" width="16.7109375" customWidth="1"/>
    <col min="3" max="5" width="11.140625" customWidth="1"/>
  </cols>
  <sheetData>
    <row r="1" spans="1:253" ht="15.75" customHeight="1" x14ac:dyDescent="0.2">
      <c r="A1" s="21" t="s">
        <v>428</v>
      </c>
      <c r="B1" s="8"/>
      <c r="C1" s="84"/>
    </row>
    <row r="3" spans="1:253" s="2" customFormat="1" ht="18.75" customHeight="1" x14ac:dyDescent="0.2">
      <c r="A3" s="29" t="s">
        <v>131</v>
      </c>
      <c r="B3" s="189" t="s">
        <v>107</v>
      </c>
      <c r="C3" s="179" t="s">
        <v>479</v>
      </c>
      <c r="D3" s="179"/>
      <c r="E3" s="179"/>
    </row>
    <row r="4" spans="1:253" s="2" customFormat="1" ht="18.75" customHeight="1" x14ac:dyDescent="0.2">
      <c r="A4" s="29"/>
      <c r="B4" s="189"/>
      <c r="C4" s="34" t="s">
        <v>195</v>
      </c>
      <c r="D4" s="34" t="s">
        <v>31</v>
      </c>
      <c r="E4" s="34" t="s">
        <v>216</v>
      </c>
    </row>
    <row r="5" spans="1:253" s="88" customFormat="1" ht="15" customHeight="1" x14ac:dyDescent="0.2">
      <c r="A5" s="150" t="s">
        <v>195</v>
      </c>
      <c r="B5" s="151"/>
      <c r="C5" s="152">
        <f>SUM(D5:E5)</f>
        <v>294</v>
      </c>
      <c r="D5" s="152">
        <f>SUM(D6:D11)</f>
        <v>168</v>
      </c>
      <c r="E5" s="152">
        <f>SUM(E6:E11)</f>
        <v>126</v>
      </c>
      <c r="IS5" s="100"/>
    </row>
    <row r="6" spans="1:253" s="88" customFormat="1" ht="15" customHeight="1" x14ac:dyDescent="0.2">
      <c r="A6" s="104" t="s">
        <v>222</v>
      </c>
      <c r="B6" s="98" t="s">
        <v>108</v>
      </c>
      <c r="C6" s="99">
        <f t="shared" ref="C6:C11" si="0">SUM(D6:E6)</f>
        <v>50</v>
      </c>
      <c r="D6" s="99">
        <v>30</v>
      </c>
      <c r="E6" s="98">
        <v>20</v>
      </c>
    </row>
    <row r="7" spans="1:253" s="88" customFormat="1" ht="15" customHeight="1" x14ac:dyDescent="0.2">
      <c r="A7" s="103" t="s">
        <v>223</v>
      </c>
      <c r="B7" s="101" t="s">
        <v>108</v>
      </c>
      <c r="C7" s="102">
        <f t="shared" si="0"/>
        <v>60</v>
      </c>
      <c r="D7" s="102">
        <v>40</v>
      </c>
      <c r="E7" s="100">
        <v>20</v>
      </c>
    </row>
    <row r="8" spans="1:253" s="88" customFormat="1" ht="15" customHeight="1" x14ac:dyDescent="0.2">
      <c r="A8" s="104" t="s">
        <v>224</v>
      </c>
      <c r="B8" s="98" t="s">
        <v>109</v>
      </c>
      <c r="C8" s="99">
        <f t="shared" si="0"/>
        <v>47</v>
      </c>
      <c r="D8" s="99">
        <v>25</v>
      </c>
      <c r="E8" s="98">
        <v>22</v>
      </c>
    </row>
    <row r="9" spans="1:253" s="88" customFormat="1" ht="15" customHeight="1" x14ac:dyDescent="0.2">
      <c r="A9" s="103" t="s">
        <v>225</v>
      </c>
      <c r="B9" s="101" t="s">
        <v>110</v>
      </c>
      <c r="C9" s="102">
        <f t="shared" si="0"/>
        <v>35</v>
      </c>
      <c r="D9" s="102">
        <v>18</v>
      </c>
      <c r="E9" s="100">
        <v>17</v>
      </c>
    </row>
    <row r="10" spans="1:253" s="88" customFormat="1" ht="15" customHeight="1" x14ac:dyDescent="0.2">
      <c r="A10" s="104" t="s">
        <v>226</v>
      </c>
      <c r="B10" s="98" t="s">
        <v>110</v>
      </c>
      <c r="C10" s="99">
        <f t="shared" si="0"/>
        <v>42</v>
      </c>
      <c r="D10" s="99">
        <v>22</v>
      </c>
      <c r="E10" s="98">
        <v>20</v>
      </c>
    </row>
    <row r="11" spans="1:253" s="88" customFormat="1" ht="15" customHeight="1" x14ac:dyDescent="0.2">
      <c r="A11" s="103" t="s">
        <v>106</v>
      </c>
      <c r="B11" s="101" t="s">
        <v>111</v>
      </c>
      <c r="C11" s="102">
        <f t="shared" si="0"/>
        <v>60</v>
      </c>
      <c r="D11" s="102">
        <v>33</v>
      </c>
      <c r="E11" s="100">
        <v>27</v>
      </c>
    </row>
    <row r="12" spans="1:253" x14ac:dyDescent="0.2">
      <c r="A12" s="23" t="s">
        <v>364</v>
      </c>
      <c r="C12" s="84"/>
      <c r="D12" s="1"/>
    </row>
  </sheetData>
  <mergeCells count="2">
    <mergeCell ref="B3:B4"/>
    <mergeCell ref="C3:E3"/>
  </mergeCells>
  <phoneticPr fontId="3" type="noConversion"/>
  <pageMargins left="0.39370078740157483" right="0.39370078740157483" top="0.59055118110236227" bottom="0.59055118110236227" header="0" footer="0"/>
  <pageSetup paperSize="9" scale="46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D55"/>
  <sheetViews>
    <sheetView workbookViewId="0"/>
  </sheetViews>
  <sheetFormatPr baseColWidth="10" defaultRowHeight="12.75" x14ac:dyDescent="0.2"/>
  <cols>
    <col min="1" max="1" width="28.7109375" customWidth="1"/>
    <col min="2" max="2" width="13" bestFit="1" customWidth="1"/>
  </cols>
  <sheetData>
    <row r="1" spans="1:4" ht="15.75" customHeight="1" x14ac:dyDescent="0.25">
      <c r="A1" s="21" t="s">
        <v>429</v>
      </c>
      <c r="B1" s="22"/>
      <c r="C1" s="8"/>
      <c r="D1" s="8"/>
    </row>
    <row r="3" spans="1:4" ht="18.75" customHeight="1" x14ac:dyDescent="0.2">
      <c r="A3" s="24" t="s">
        <v>112</v>
      </c>
      <c r="B3" s="15" t="s">
        <v>195</v>
      </c>
      <c r="C3" s="15" t="s">
        <v>113</v>
      </c>
      <c r="D3" s="15" t="s">
        <v>114</v>
      </c>
    </row>
    <row r="4" spans="1:4" ht="15" customHeight="1" x14ac:dyDescent="0.2">
      <c r="A4" s="147" t="s">
        <v>195</v>
      </c>
      <c r="B4" s="172">
        <f>SUM(C4:D4)</f>
        <v>39441</v>
      </c>
      <c r="C4" s="172">
        <f>SUM(C5:C53)</f>
        <v>22238</v>
      </c>
      <c r="D4" s="172">
        <f>SUM(D5:D53)</f>
        <v>17203</v>
      </c>
    </row>
    <row r="5" spans="1:4" ht="15" customHeight="1" x14ac:dyDescent="0.2">
      <c r="A5" s="7" t="s">
        <v>193</v>
      </c>
      <c r="B5" s="128">
        <f t="shared" ref="B5:B41" si="0">SUM(C5:D5)</f>
        <v>200</v>
      </c>
      <c r="C5" s="128">
        <v>132</v>
      </c>
      <c r="D5" s="128">
        <v>68</v>
      </c>
    </row>
    <row r="6" spans="1:4" ht="15" customHeight="1" x14ac:dyDescent="0.2">
      <c r="A6" s="17" t="s">
        <v>227</v>
      </c>
      <c r="B6" s="125">
        <f t="shared" si="0"/>
        <v>2013</v>
      </c>
      <c r="C6" s="125">
        <v>1181</v>
      </c>
      <c r="D6" s="125">
        <v>832</v>
      </c>
    </row>
    <row r="7" spans="1:4" ht="15" customHeight="1" x14ac:dyDescent="0.2">
      <c r="A7" s="7" t="s">
        <v>197</v>
      </c>
      <c r="B7" s="122">
        <f t="shared" si="0"/>
        <v>1304</v>
      </c>
      <c r="C7" s="122">
        <v>692</v>
      </c>
      <c r="D7" s="122">
        <v>612</v>
      </c>
    </row>
    <row r="8" spans="1:4" ht="15" customHeight="1" x14ac:dyDescent="0.2">
      <c r="A8" s="17" t="s">
        <v>228</v>
      </c>
      <c r="B8" s="125">
        <f t="shared" si="0"/>
        <v>143</v>
      </c>
      <c r="C8" s="125">
        <v>95</v>
      </c>
      <c r="D8" s="125">
        <v>48</v>
      </c>
    </row>
    <row r="9" spans="1:4" ht="15" customHeight="1" x14ac:dyDescent="0.2">
      <c r="A9" s="7" t="s">
        <v>229</v>
      </c>
      <c r="B9" s="122">
        <f t="shared" si="0"/>
        <v>87</v>
      </c>
      <c r="C9" s="122">
        <v>50</v>
      </c>
      <c r="D9" s="122">
        <v>37</v>
      </c>
    </row>
    <row r="10" spans="1:4" ht="15" customHeight="1" x14ac:dyDescent="0.2">
      <c r="A10" s="17" t="s">
        <v>281</v>
      </c>
      <c r="B10" s="125">
        <f t="shared" si="0"/>
        <v>1759</v>
      </c>
      <c r="C10" s="125">
        <v>990</v>
      </c>
      <c r="D10" s="125">
        <v>769</v>
      </c>
    </row>
    <row r="11" spans="1:4" ht="15" customHeight="1" x14ac:dyDescent="0.2">
      <c r="A11" s="7" t="s">
        <v>264</v>
      </c>
      <c r="B11" s="122">
        <f t="shared" si="0"/>
        <v>1217</v>
      </c>
      <c r="C11" s="122">
        <v>679</v>
      </c>
      <c r="D11" s="122">
        <v>538</v>
      </c>
    </row>
    <row r="12" spans="1:4" ht="15" customHeight="1" x14ac:dyDescent="0.2">
      <c r="A12" s="17" t="s">
        <v>230</v>
      </c>
      <c r="B12" s="125">
        <f t="shared" si="0"/>
        <v>168</v>
      </c>
      <c r="C12" s="125">
        <v>91</v>
      </c>
      <c r="D12" s="125">
        <v>77</v>
      </c>
    </row>
    <row r="13" spans="1:4" ht="15" customHeight="1" x14ac:dyDescent="0.2">
      <c r="A13" s="7" t="s">
        <v>231</v>
      </c>
      <c r="B13" s="122">
        <f t="shared" si="0"/>
        <v>673</v>
      </c>
      <c r="C13" s="122">
        <v>382</v>
      </c>
      <c r="D13" s="122">
        <v>291</v>
      </c>
    </row>
    <row r="14" spans="1:4" ht="15" customHeight="1" x14ac:dyDescent="0.2">
      <c r="A14" s="17" t="s">
        <v>199</v>
      </c>
      <c r="B14" s="125">
        <f t="shared" si="0"/>
        <v>1389</v>
      </c>
      <c r="C14" s="125">
        <v>794</v>
      </c>
      <c r="D14" s="125">
        <v>595</v>
      </c>
    </row>
    <row r="15" spans="1:4" ht="15" customHeight="1" x14ac:dyDescent="0.2">
      <c r="A15" s="7" t="s">
        <v>232</v>
      </c>
      <c r="B15" s="122">
        <f t="shared" si="0"/>
        <v>555</v>
      </c>
      <c r="C15" s="122">
        <v>280</v>
      </c>
      <c r="D15" s="122">
        <v>275</v>
      </c>
    </row>
    <row r="16" spans="1:4" ht="15" customHeight="1" x14ac:dyDescent="0.2">
      <c r="A16" s="17" t="s">
        <v>233</v>
      </c>
      <c r="B16" s="125">
        <f t="shared" si="0"/>
        <v>650</v>
      </c>
      <c r="C16" s="125">
        <v>252</v>
      </c>
      <c r="D16" s="125">
        <v>398</v>
      </c>
    </row>
    <row r="17" spans="1:4" ht="15" customHeight="1" x14ac:dyDescent="0.2">
      <c r="A17" s="7" t="s">
        <v>234</v>
      </c>
      <c r="B17" s="122">
        <f t="shared" si="0"/>
        <v>961</v>
      </c>
      <c r="C17" s="122">
        <v>565</v>
      </c>
      <c r="D17" s="122">
        <v>396</v>
      </c>
    </row>
    <row r="18" spans="1:4" ht="15" customHeight="1" x14ac:dyDescent="0.2">
      <c r="A18" s="17" t="s">
        <v>235</v>
      </c>
      <c r="B18" s="125">
        <f t="shared" si="0"/>
        <v>154</v>
      </c>
      <c r="C18" s="125">
        <v>92</v>
      </c>
      <c r="D18" s="125">
        <v>62</v>
      </c>
    </row>
    <row r="19" spans="1:4" ht="15" customHeight="1" x14ac:dyDescent="0.2">
      <c r="A19" s="7" t="s">
        <v>236</v>
      </c>
      <c r="B19" s="122">
        <f t="shared" si="0"/>
        <v>242</v>
      </c>
      <c r="C19" s="122">
        <v>138</v>
      </c>
      <c r="D19" s="122">
        <v>104</v>
      </c>
    </row>
    <row r="20" spans="1:4" ht="15" customHeight="1" x14ac:dyDescent="0.2">
      <c r="A20" s="17" t="s">
        <v>237</v>
      </c>
      <c r="B20" s="125">
        <f t="shared" si="0"/>
        <v>72</v>
      </c>
      <c r="C20" s="125">
        <v>47</v>
      </c>
      <c r="D20" s="125">
        <v>25</v>
      </c>
    </row>
    <row r="21" spans="1:4" ht="15" customHeight="1" x14ac:dyDescent="0.2">
      <c r="A21" s="7" t="s">
        <v>238</v>
      </c>
      <c r="B21" s="122">
        <f t="shared" si="0"/>
        <v>120</v>
      </c>
      <c r="C21" s="122">
        <v>68</v>
      </c>
      <c r="D21" s="122">
        <v>52</v>
      </c>
    </row>
    <row r="22" spans="1:4" ht="15" customHeight="1" x14ac:dyDescent="0.2">
      <c r="A22" s="17" t="s">
        <v>239</v>
      </c>
      <c r="B22" s="125">
        <f t="shared" si="0"/>
        <v>422</v>
      </c>
      <c r="C22" s="125">
        <v>251</v>
      </c>
      <c r="D22" s="125">
        <v>171</v>
      </c>
    </row>
    <row r="23" spans="1:4" ht="15" customHeight="1" x14ac:dyDescent="0.2">
      <c r="A23" s="7" t="s">
        <v>240</v>
      </c>
      <c r="B23" s="122">
        <f t="shared" si="0"/>
        <v>681</v>
      </c>
      <c r="C23" s="122">
        <v>388</v>
      </c>
      <c r="D23" s="122">
        <v>293</v>
      </c>
    </row>
    <row r="24" spans="1:4" ht="15" customHeight="1" x14ac:dyDescent="0.2">
      <c r="A24" s="17" t="s">
        <v>241</v>
      </c>
      <c r="B24" s="125">
        <f t="shared" si="0"/>
        <v>854</v>
      </c>
      <c r="C24" s="125">
        <v>502</v>
      </c>
      <c r="D24" s="125">
        <v>352</v>
      </c>
    </row>
    <row r="25" spans="1:4" ht="15" customHeight="1" x14ac:dyDescent="0.2">
      <c r="A25" s="7" t="s">
        <v>242</v>
      </c>
      <c r="B25" s="122">
        <f t="shared" si="0"/>
        <v>458</v>
      </c>
      <c r="C25" s="122">
        <v>262</v>
      </c>
      <c r="D25" s="122">
        <v>196</v>
      </c>
    </row>
    <row r="26" spans="1:4" ht="15" customHeight="1" x14ac:dyDescent="0.2">
      <c r="A26" s="17" t="s">
        <v>243</v>
      </c>
      <c r="B26" s="125">
        <f t="shared" si="0"/>
        <v>162</v>
      </c>
      <c r="C26" s="125">
        <v>105</v>
      </c>
      <c r="D26" s="125">
        <v>57</v>
      </c>
    </row>
    <row r="27" spans="1:4" ht="15" customHeight="1" x14ac:dyDescent="0.2">
      <c r="A27" s="7" t="s">
        <v>3</v>
      </c>
      <c r="B27" s="122">
        <f t="shared" si="0"/>
        <v>2084</v>
      </c>
      <c r="C27" s="122">
        <v>1235</v>
      </c>
      <c r="D27" s="122">
        <v>849</v>
      </c>
    </row>
    <row r="28" spans="1:4" ht="15" customHeight="1" x14ac:dyDescent="0.2">
      <c r="A28" s="17" t="s">
        <v>244</v>
      </c>
      <c r="B28" s="125">
        <f t="shared" si="0"/>
        <v>517</v>
      </c>
      <c r="C28" s="125">
        <v>273</v>
      </c>
      <c r="D28" s="125">
        <v>244</v>
      </c>
    </row>
    <row r="29" spans="1:4" ht="15" customHeight="1" x14ac:dyDescent="0.2">
      <c r="A29" s="7" t="s">
        <v>245</v>
      </c>
      <c r="B29" s="122">
        <f t="shared" si="0"/>
        <v>350</v>
      </c>
      <c r="C29" s="122">
        <v>207</v>
      </c>
      <c r="D29" s="122">
        <v>143</v>
      </c>
    </row>
    <row r="30" spans="1:4" ht="15" customHeight="1" x14ac:dyDescent="0.2">
      <c r="A30" s="17" t="s">
        <v>246</v>
      </c>
      <c r="B30" s="125">
        <f t="shared" si="0"/>
        <v>1338</v>
      </c>
      <c r="C30" s="125">
        <v>748</v>
      </c>
      <c r="D30" s="125">
        <v>590</v>
      </c>
    </row>
    <row r="31" spans="1:4" ht="15" customHeight="1" x14ac:dyDescent="0.2">
      <c r="A31" s="7" t="s">
        <v>247</v>
      </c>
      <c r="B31" s="122">
        <f t="shared" si="0"/>
        <v>976</v>
      </c>
      <c r="C31" s="122">
        <v>609</v>
      </c>
      <c r="D31" s="122">
        <v>367</v>
      </c>
    </row>
    <row r="32" spans="1:4" ht="15" customHeight="1" x14ac:dyDescent="0.2">
      <c r="A32" s="17" t="s">
        <v>248</v>
      </c>
      <c r="B32" s="125">
        <f t="shared" si="0"/>
        <v>962</v>
      </c>
      <c r="C32" s="125">
        <v>592</v>
      </c>
      <c r="D32" s="125">
        <v>370</v>
      </c>
    </row>
    <row r="33" spans="1:4" ht="15" customHeight="1" x14ac:dyDescent="0.2">
      <c r="A33" s="7" t="s">
        <v>249</v>
      </c>
      <c r="B33" s="122">
        <f t="shared" si="0"/>
        <v>135</v>
      </c>
      <c r="C33" s="122">
        <v>80</v>
      </c>
      <c r="D33" s="122">
        <v>55</v>
      </c>
    </row>
    <row r="34" spans="1:4" ht="15" customHeight="1" x14ac:dyDescent="0.2">
      <c r="A34" s="17" t="s">
        <v>362</v>
      </c>
      <c r="B34" s="125">
        <f t="shared" si="0"/>
        <v>997</v>
      </c>
      <c r="C34" s="125">
        <v>695</v>
      </c>
      <c r="D34" s="125">
        <v>302</v>
      </c>
    </row>
    <row r="35" spans="1:4" ht="15" customHeight="1" x14ac:dyDescent="0.2">
      <c r="A35" s="7" t="s">
        <v>250</v>
      </c>
      <c r="B35" s="122">
        <f t="shared" si="0"/>
        <v>418</v>
      </c>
      <c r="C35" s="122">
        <v>220</v>
      </c>
      <c r="D35" s="122">
        <v>198</v>
      </c>
    </row>
    <row r="36" spans="1:4" ht="15" customHeight="1" x14ac:dyDescent="0.2">
      <c r="A36" s="17" t="s">
        <v>0</v>
      </c>
      <c r="B36" s="125">
        <f t="shared" si="0"/>
        <v>2735</v>
      </c>
      <c r="C36" s="125">
        <v>1416</v>
      </c>
      <c r="D36" s="125">
        <v>1319</v>
      </c>
    </row>
    <row r="37" spans="1:4" ht="15" customHeight="1" x14ac:dyDescent="0.2">
      <c r="A37" s="7" t="s">
        <v>251</v>
      </c>
      <c r="B37" s="122">
        <f t="shared" si="0"/>
        <v>1966</v>
      </c>
      <c r="C37" s="122">
        <v>1062</v>
      </c>
      <c r="D37" s="122">
        <v>904</v>
      </c>
    </row>
    <row r="38" spans="1:4" ht="15" customHeight="1" x14ac:dyDescent="0.2">
      <c r="A38" s="17" t="s">
        <v>252</v>
      </c>
      <c r="B38" s="125">
        <f t="shared" si="0"/>
        <v>861</v>
      </c>
      <c r="C38" s="125">
        <v>511</v>
      </c>
      <c r="D38" s="125">
        <v>350</v>
      </c>
    </row>
    <row r="39" spans="1:4" ht="15" customHeight="1" x14ac:dyDescent="0.2">
      <c r="A39" s="7" t="s">
        <v>253</v>
      </c>
      <c r="B39" s="122">
        <f t="shared" si="0"/>
        <v>683</v>
      </c>
      <c r="C39" s="122">
        <v>421</v>
      </c>
      <c r="D39" s="122">
        <v>262</v>
      </c>
    </row>
    <row r="40" spans="1:4" ht="15" customHeight="1" x14ac:dyDescent="0.2">
      <c r="A40" s="17" t="s">
        <v>286</v>
      </c>
      <c r="B40" s="125">
        <f t="shared" si="0"/>
        <v>1775</v>
      </c>
      <c r="C40" s="125">
        <v>973</v>
      </c>
      <c r="D40" s="125">
        <v>802</v>
      </c>
    </row>
    <row r="41" spans="1:4" ht="15" customHeight="1" x14ac:dyDescent="0.2">
      <c r="A41" s="7" t="s">
        <v>254</v>
      </c>
      <c r="B41" s="122">
        <f t="shared" si="0"/>
        <v>308</v>
      </c>
      <c r="C41" s="122">
        <v>172</v>
      </c>
      <c r="D41" s="122">
        <v>136</v>
      </c>
    </row>
    <row r="42" spans="1:4" ht="15" customHeight="1" x14ac:dyDescent="0.2">
      <c r="A42" s="17" t="s">
        <v>492</v>
      </c>
      <c r="B42" s="125">
        <v>276</v>
      </c>
      <c r="C42" s="125">
        <v>163</v>
      </c>
      <c r="D42" s="125">
        <v>113</v>
      </c>
    </row>
    <row r="43" spans="1:4" ht="15" customHeight="1" x14ac:dyDescent="0.2">
      <c r="A43" s="7" t="s">
        <v>255</v>
      </c>
      <c r="B43" s="122">
        <v>1195</v>
      </c>
      <c r="C43" s="122">
        <v>658</v>
      </c>
      <c r="D43" s="122">
        <v>537</v>
      </c>
    </row>
    <row r="44" spans="1:4" ht="15" customHeight="1" x14ac:dyDescent="0.2">
      <c r="A44" s="17" t="s">
        <v>196</v>
      </c>
      <c r="B44" s="125">
        <v>1413</v>
      </c>
      <c r="C44" s="125">
        <v>704</v>
      </c>
      <c r="D44" s="125">
        <v>709</v>
      </c>
    </row>
    <row r="45" spans="1:4" ht="15" customHeight="1" x14ac:dyDescent="0.2">
      <c r="A45" s="7" t="s">
        <v>256</v>
      </c>
      <c r="B45" s="122">
        <v>671</v>
      </c>
      <c r="C45" s="122">
        <v>370</v>
      </c>
      <c r="D45" s="122">
        <v>301</v>
      </c>
    </row>
    <row r="46" spans="1:4" ht="15" customHeight="1" x14ac:dyDescent="0.2">
      <c r="A46" s="17" t="s">
        <v>257</v>
      </c>
      <c r="B46" s="125">
        <v>304</v>
      </c>
      <c r="C46" s="125">
        <v>194</v>
      </c>
      <c r="D46" s="125">
        <v>110</v>
      </c>
    </row>
    <row r="47" spans="1:4" ht="15" customHeight="1" x14ac:dyDescent="0.2">
      <c r="A47" s="7" t="s">
        <v>258</v>
      </c>
      <c r="B47" s="122">
        <v>939</v>
      </c>
      <c r="C47" s="122">
        <v>494</v>
      </c>
      <c r="D47" s="122">
        <v>445</v>
      </c>
    </row>
    <row r="48" spans="1:4" ht="15" customHeight="1" x14ac:dyDescent="0.2">
      <c r="A48" s="17" t="s">
        <v>259</v>
      </c>
      <c r="B48" s="125">
        <v>922</v>
      </c>
      <c r="C48" s="125">
        <v>510</v>
      </c>
      <c r="D48" s="125">
        <v>412</v>
      </c>
    </row>
    <row r="49" spans="1:4" ht="15" customHeight="1" x14ac:dyDescent="0.2">
      <c r="A49" s="7" t="s">
        <v>260</v>
      </c>
      <c r="B49" s="122">
        <v>946</v>
      </c>
      <c r="C49" s="122">
        <v>563</v>
      </c>
      <c r="D49" s="122">
        <v>383</v>
      </c>
    </row>
    <row r="50" spans="1:4" ht="15" customHeight="1" x14ac:dyDescent="0.2">
      <c r="A50" s="17" t="s">
        <v>200</v>
      </c>
      <c r="B50" s="125">
        <v>606</v>
      </c>
      <c r="C50" s="125">
        <v>315</v>
      </c>
      <c r="D50" s="125">
        <v>291</v>
      </c>
    </row>
    <row r="51" spans="1:4" ht="15" customHeight="1" x14ac:dyDescent="0.2">
      <c r="A51" s="7" t="s">
        <v>261</v>
      </c>
      <c r="B51" s="122">
        <v>454</v>
      </c>
      <c r="C51" s="122">
        <v>246</v>
      </c>
      <c r="D51" s="122">
        <v>208</v>
      </c>
    </row>
    <row r="52" spans="1:4" ht="15" customHeight="1" x14ac:dyDescent="0.2">
      <c r="A52" s="17" t="s">
        <v>262</v>
      </c>
      <c r="B52" s="125">
        <v>737</v>
      </c>
      <c r="C52" s="125">
        <v>402</v>
      </c>
      <c r="D52" s="125">
        <v>335</v>
      </c>
    </row>
    <row r="53" spans="1:4" ht="15" customHeight="1" x14ac:dyDescent="0.2">
      <c r="A53" s="7" t="s">
        <v>263</v>
      </c>
      <c r="B53" s="122">
        <v>589</v>
      </c>
      <c r="C53" s="122">
        <v>369</v>
      </c>
      <c r="D53" s="122">
        <v>220</v>
      </c>
    </row>
    <row r="54" spans="1:4" ht="15.75" customHeight="1" x14ac:dyDescent="0.2">
      <c r="A54" s="56" t="s">
        <v>1</v>
      </c>
      <c r="B54" s="49">
        <v>1</v>
      </c>
      <c r="C54" s="163">
        <f>C4/B4*100%</f>
        <v>0.56382951750716259</v>
      </c>
      <c r="D54" s="163">
        <f>D4/B4*100%</f>
        <v>0.43617048249283741</v>
      </c>
    </row>
    <row r="55" spans="1:4" x14ac:dyDescent="0.2">
      <c r="A55" s="23" t="s">
        <v>366</v>
      </c>
      <c r="C55" s="1"/>
    </row>
  </sheetData>
  <phoneticPr fontId="3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"/>
  <sheetViews>
    <sheetView workbookViewId="0"/>
  </sheetViews>
  <sheetFormatPr baseColWidth="10" defaultRowHeight="12.75" x14ac:dyDescent="0.2"/>
  <sheetData>
    <row r="1" spans="1:1" ht="15.75" x14ac:dyDescent="0.25">
      <c r="A1" s="9" t="s">
        <v>289</v>
      </c>
    </row>
  </sheetData>
  <phoneticPr fontId="3" type="noConversion"/>
  <pageMargins left="0.39370078740157483" right="0.39370078740157483" top="0.59055118110236227" bottom="0.59055118110236227" header="0" footer="0"/>
  <pageSetup paperSize="9" scale="70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>
    <pageSetUpPr fitToPage="1"/>
  </sheetPr>
  <dimension ref="A1:E7"/>
  <sheetViews>
    <sheetView workbookViewId="0"/>
  </sheetViews>
  <sheetFormatPr baseColWidth="10" defaultRowHeight="12.75" x14ac:dyDescent="0.2"/>
  <cols>
    <col min="1" max="5" width="12.85546875" customWidth="1"/>
  </cols>
  <sheetData>
    <row r="1" spans="1:5" ht="15.75" customHeight="1" x14ac:dyDescent="0.2">
      <c r="A1" s="21" t="s">
        <v>386</v>
      </c>
      <c r="B1" s="8"/>
      <c r="C1" s="8"/>
      <c r="D1" s="8"/>
      <c r="E1" s="8"/>
    </row>
    <row r="2" spans="1:5" x14ac:dyDescent="0.2">
      <c r="A2" s="8"/>
      <c r="B2" s="8"/>
      <c r="C2" s="8"/>
      <c r="D2" s="8"/>
      <c r="E2" s="8"/>
    </row>
    <row r="3" spans="1:5" ht="18.75" customHeight="1" x14ac:dyDescent="0.2">
      <c r="A3" s="15" t="s">
        <v>43</v>
      </c>
      <c r="B3" s="15" t="s">
        <v>44</v>
      </c>
      <c r="C3" s="15" t="s">
        <v>68</v>
      </c>
      <c r="D3" s="15" t="s">
        <v>33</v>
      </c>
      <c r="E3" s="15" t="s">
        <v>194</v>
      </c>
    </row>
    <row r="4" spans="1:5" ht="15" customHeight="1" x14ac:dyDescent="0.2">
      <c r="A4" s="25">
        <v>7569</v>
      </c>
      <c r="B4" s="25">
        <v>4094</v>
      </c>
      <c r="C4" s="25">
        <v>4091</v>
      </c>
      <c r="D4" s="25">
        <v>202</v>
      </c>
      <c r="E4" s="135">
        <v>2867383.2</v>
      </c>
    </row>
    <row r="5" spans="1:5" x14ac:dyDescent="0.2">
      <c r="A5" s="23" t="s">
        <v>484</v>
      </c>
    </row>
    <row r="7" spans="1:5" x14ac:dyDescent="0.2">
      <c r="A7" s="120"/>
    </row>
  </sheetData>
  <phoneticPr fontId="0" type="noConversion"/>
  <pageMargins left="0.39370078740157483" right="0.39370078740157483" top="0.59055118110236227" bottom="0.59055118110236227" header="0" footer="0"/>
  <pageSetup paperSize="9" scale="70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N26"/>
  <sheetViews>
    <sheetView zoomScaleNormal="100" workbookViewId="0"/>
  </sheetViews>
  <sheetFormatPr baseColWidth="10" defaultColWidth="11.42578125" defaultRowHeight="12.75" x14ac:dyDescent="0.2"/>
  <cols>
    <col min="1" max="1" width="21.42578125" style="8" customWidth="1"/>
    <col min="2" max="2" width="10.7109375" style="8" customWidth="1"/>
    <col min="3" max="3" width="13" style="8" bestFit="1" customWidth="1"/>
    <col min="4" max="4" width="15.140625" style="8" bestFit="1" customWidth="1"/>
    <col min="5" max="5" width="15.5703125" style="8" bestFit="1" customWidth="1"/>
    <col min="6" max="6" width="13.140625" style="8" customWidth="1"/>
    <col min="7" max="7" width="14.140625" style="8" customWidth="1"/>
    <col min="8" max="8" width="11" style="8" bestFit="1" customWidth="1"/>
    <col min="9" max="9" width="10" style="8" bestFit="1" customWidth="1"/>
    <col min="10" max="10" width="13.140625" style="8" bestFit="1" customWidth="1"/>
    <col min="11" max="11" width="9.42578125" style="8" bestFit="1" customWidth="1"/>
    <col min="12" max="12" width="15.140625" style="8" customWidth="1"/>
    <col min="13" max="13" width="11" style="8" customWidth="1"/>
    <col min="14" max="14" width="13.5703125" style="8" customWidth="1"/>
    <col min="15" max="16384" width="11.42578125" style="8"/>
  </cols>
  <sheetData>
    <row r="1" spans="1:14" ht="15.75" customHeight="1" x14ac:dyDescent="0.2">
      <c r="A1" s="32" t="s">
        <v>337</v>
      </c>
    </row>
    <row r="3" spans="1:14" customFormat="1" ht="43.5" customHeight="1" x14ac:dyDescent="0.2">
      <c r="A3" s="14"/>
      <c r="B3" s="16" t="s">
        <v>195</v>
      </c>
      <c r="C3" s="16" t="s">
        <v>340</v>
      </c>
      <c r="D3" s="16" t="s">
        <v>341</v>
      </c>
      <c r="E3" s="16" t="s">
        <v>342</v>
      </c>
      <c r="F3" s="16" t="s">
        <v>343</v>
      </c>
      <c r="G3" s="16" t="s">
        <v>349</v>
      </c>
      <c r="H3" s="16" t="s">
        <v>344</v>
      </c>
      <c r="I3" s="16" t="s">
        <v>345</v>
      </c>
      <c r="J3" s="16" t="s">
        <v>346</v>
      </c>
      <c r="K3" s="16" t="s">
        <v>216</v>
      </c>
      <c r="L3" s="16" t="s">
        <v>369</v>
      </c>
      <c r="M3" s="16" t="s">
        <v>347</v>
      </c>
      <c r="N3" s="16" t="s">
        <v>348</v>
      </c>
    </row>
    <row r="4" spans="1:14" customFormat="1" ht="15" customHeight="1" x14ac:dyDescent="0.2">
      <c r="A4" s="142" t="s">
        <v>195</v>
      </c>
      <c r="B4" s="171">
        <f>SUM(B5:B24)</f>
        <v>428</v>
      </c>
      <c r="C4" s="175">
        <f t="shared" ref="C4:N4" si="0">SUM(C5:C24)</f>
        <v>22</v>
      </c>
      <c r="D4" s="175">
        <f t="shared" si="0"/>
        <v>35</v>
      </c>
      <c r="E4" s="175">
        <f t="shared" si="0"/>
        <v>82</v>
      </c>
      <c r="F4" s="175">
        <f t="shared" si="0"/>
        <v>14</v>
      </c>
      <c r="G4" s="175">
        <f t="shared" si="0"/>
        <v>46</v>
      </c>
      <c r="H4" s="175">
        <f t="shared" si="0"/>
        <v>24</v>
      </c>
      <c r="I4" s="175">
        <f t="shared" si="0"/>
        <v>133</v>
      </c>
      <c r="J4" s="175">
        <f t="shared" si="0"/>
        <v>12</v>
      </c>
      <c r="K4" s="175">
        <f t="shared" si="0"/>
        <v>13</v>
      </c>
      <c r="L4" s="175">
        <f t="shared" si="0"/>
        <v>3</v>
      </c>
      <c r="M4" s="175">
        <f t="shared" si="0"/>
        <v>12</v>
      </c>
      <c r="N4" s="175">
        <f t="shared" si="0"/>
        <v>32</v>
      </c>
    </row>
    <row r="5" spans="1:14" customFormat="1" ht="15" customHeight="1" x14ac:dyDescent="0.2">
      <c r="A5" s="17" t="s">
        <v>181</v>
      </c>
      <c r="B5" s="117">
        <f>SUM(C5:N5)</f>
        <v>56</v>
      </c>
      <c r="C5" s="117">
        <v>1</v>
      </c>
      <c r="D5" s="117">
        <v>6</v>
      </c>
      <c r="E5" s="117">
        <v>7</v>
      </c>
      <c r="F5" s="117">
        <v>4</v>
      </c>
      <c r="G5" s="117">
        <v>8</v>
      </c>
      <c r="H5" s="117">
        <v>6</v>
      </c>
      <c r="I5" s="117">
        <v>9</v>
      </c>
      <c r="J5" s="117">
        <v>3</v>
      </c>
      <c r="K5" s="117">
        <v>4</v>
      </c>
      <c r="L5" s="117">
        <v>1</v>
      </c>
      <c r="M5" s="117">
        <v>2</v>
      </c>
      <c r="N5" s="117">
        <v>5</v>
      </c>
    </row>
    <row r="6" spans="1:14" customFormat="1" ht="15" customHeight="1" x14ac:dyDescent="0.2">
      <c r="A6" s="7" t="s">
        <v>182</v>
      </c>
      <c r="B6" s="116">
        <f t="shared" ref="B6:B24" si="1">SUM(C6:N6)</f>
        <v>19</v>
      </c>
      <c r="C6" s="116">
        <v>2</v>
      </c>
      <c r="D6" s="116">
        <v>2</v>
      </c>
      <c r="E6" s="116">
        <v>0</v>
      </c>
      <c r="F6" s="116">
        <v>2</v>
      </c>
      <c r="G6" s="116">
        <v>4</v>
      </c>
      <c r="H6" s="116">
        <v>1</v>
      </c>
      <c r="I6" s="116">
        <v>6</v>
      </c>
      <c r="J6" s="116">
        <v>0</v>
      </c>
      <c r="K6" s="116">
        <v>0</v>
      </c>
      <c r="L6" s="116">
        <v>0</v>
      </c>
      <c r="M6" s="116">
        <v>0</v>
      </c>
      <c r="N6" s="116">
        <v>2</v>
      </c>
    </row>
    <row r="7" spans="1:14" customFormat="1" ht="15" customHeight="1" x14ac:dyDescent="0.2">
      <c r="A7" s="17" t="s">
        <v>183</v>
      </c>
      <c r="B7" s="117">
        <f t="shared" si="1"/>
        <v>43</v>
      </c>
      <c r="C7" s="117">
        <v>4</v>
      </c>
      <c r="D7" s="117">
        <v>5</v>
      </c>
      <c r="E7" s="117">
        <v>6</v>
      </c>
      <c r="F7" s="117">
        <v>0</v>
      </c>
      <c r="G7" s="117">
        <v>7</v>
      </c>
      <c r="H7" s="117">
        <v>2</v>
      </c>
      <c r="I7" s="117">
        <v>8</v>
      </c>
      <c r="J7" s="117">
        <v>1</v>
      </c>
      <c r="K7" s="117">
        <v>2</v>
      </c>
      <c r="L7" s="117">
        <v>0</v>
      </c>
      <c r="M7" s="117">
        <v>5</v>
      </c>
      <c r="N7" s="117">
        <v>3</v>
      </c>
    </row>
    <row r="8" spans="1:14" customFormat="1" ht="15" customHeight="1" x14ac:dyDescent="0.2">
      <c r="A8" s="7" t="s">
        <v>184</v>
      </c>
      <c r="B8" s="116">
        <f t="shared" si="1"/>
        <v>20</v>
      </c>
      <c r="C8" s="116">
        <v>1</v>
      </c>
      <c r="D8" s="116">
        <v>4</v>
      </c>
      <c r="E8" s="116">
        <v>2</v>
      </c>
      <c r="F8" s="116">
        <v>1</v>
      </c>
      <c r="G8" s="116">
        <v>4</v>
      </c>
      <c r="H8" s="116">
        <v>1</v>
      </c>
      <c r="I8" s="116">
        <v>5</v>
      </c>
      <c r="J8" s="116">
        <v>1</v>
      </c>
      <c r="K8" s="116">
        <v>0</v>
      </c>
      <c r="L8" s="116">
        <v>0</v>
      </c>
      <c r="M8" s="116">
        <v>0</v>
      </c>
      <c r="N8" s="116">
        <v>1</v>
      </c>
    </row>
    <row r="9" spans="1:14" customFormat="1" ht="15" customHeight="1" x14ac:dyDescent="0.2">
      <c r="A9" s="17" t="s">
        <v>185</v>
      </c>
      <c r="B9" s="117">
        <f t="shared" si="1"/>
        <v>31</v>
      </c>
      <c r="C9" s="117">
        <v>2</v>
      </c>
      <c r="D9" s="117">
        <v>1</v>
      </c>
      <c r="E9" s="117">
        <v>8</v>
      </c>
      <c r="F9" s="117">
        <v>0</v>
      </c>
      <c r="G9" s="117">
        <v>4</v>
      </c>
      <c r="H9" s="117">
        <v>2</v>
      </c>
      <c r="I9" s="117">
        <v>10</v>
      </c>
      <c r="J9" s="117">
        <v>1</v>
      </c>
      <c r="K9" s="117">
        <v>0</v>
      </c>
      <c r="L9" s="117">
        <v>0</v>
      </c>
      <c r="M9" s="117">
        <v>2</v>
      </c>
      <c r="N9" s="117">
        <v>1</v>
      </c>
    </row>
    <row r="10" spans="1:14" customFormat="1" ht="15" customHeight="1" x14ac:dyDescent="0.2">
      <c r="A10" s="7" t="s">
        <v>186</v>
      </c>
      <c r="B10" s="116">
        <f t="shared" si="1"/>
        <v>13</v>
      </c>
      <c r="C10" s="116">
        <v>4</v>
      </c>
      <c r="D10" s="116">
        <v>0</v>
      </c>
      <c r="E10" s="116">
        <v>1</v>
      </c>
      <c r="F10" s="116">
        <v>0</v>
      </c>
      <c r="G10" s="116">
        <v>2</v>
      </c>
      <c r="H10" s="116">
        <v>0</v>
      </c>
      <c r="I10" s="116">
        <v>3</v>
      </c>
      <c r="J10" s="116">
        <v>0</v>
      </c>
      <c r="K10" s="116">
        <v>1</v>
      </c>
      <c r="L10" s="116">
        <v>0</v>
      </c>
      <c r="M10" s="116">
        <v>0</v>
      </c>
      <c r="N10" s="116">
        <v>2</v>
      </c>
    </row>
    <row r="11" spans="1:14" customFormat="1" ht="15" customHeight="1" x14ac:dyDescent="0.2">
      <c r="A11" s="17" t="s">
        <v>187</v>
      </c>
      <c r="B11" s="117">
        <f t="shared" si="1"/>
        <v>26</v>
      </c>
      <c r="C11" s="117">
        <v>1</v>
      </c>
      <c r="D11" s="117">
        <v>1</v>
      </c>
      <c r="E11" s="117">
        <v>6</v>
      </c>
      <c r="F11" s="117">
        <v>0</v>
      </c>
      <c r="G11" s="117">
        <v>3</v>
      </c>
      <c r="H11" s="117">
        <v>0</v>
      </c>
      <c r="I11" s="117">
        <v>10</v>
      </c>
      <c r="J11" s="117">
        <v>1</v>
      </c>
      <c r="K11" s="117">
        <v>2</v>
      </c>
      <c r="L11" s="117">
        <v>0</v>
      </c>
      <c r="M11" s="117">
        <v>0</v>
      </c>
      <c r="N11" s="117">
        <v>2</v>
      </c>
    </row>
    <row r="12" spans="1:14" customFormat="1" ht="15" customHeight="1" x14ac:dyDescent="0.2">
      <c r="A12" s="7" t="s">
        <v>188</v>
      </c>
      <c r="B12" s="116">
        <f t="shared" si="1"/>
        <v>21</v>
      </c>
      <c r="C12" s="116">
        <v>1</v>
      </c>
      <c r="D12" s="116">
        <v>0</v>
      </c>
      <c r="E12" s="116">
        <v>2</v>
      </c>
      <c r="F12" s="116">
        <v>0</v>
      </c>
      <c r="G12" s="116">
        <v>0</v>
      </c>
      <c r="H12" s="116">
        <v>1</v>
      </c>
      <c r="I12" s="116">
        <v>10</v>
      </c>
      <c r="J12" s="116">
        <v>3</v>
      </c>
      <c r="K12" s="116">
        <v>0</v>
      </c>
      <c r="L12" s="116">
        <v>0</v>
      </c>
      <c r="M12" s="116">
        <v>0</v>
      </c>
      <c r="N12" s="116">
        <v>4</v>
      </c>
    </row>
    <row r="13" spans="1:14" customFormat="1" ht="15" customHeight="1" x14ac:dyDescent="0.2">
      <c r="A13" s="17" t="s">
        <v>189</v>
      </c>
      <c r="B13" s="117">
        <f t="shared" si="1"/>
        <v>21</v>
      </c>
      <c r="C13" s="117">
        <v>2</v>
      </c>
      <c r="D13" s="117">
        <v>1</v>
      </c>
      <c r="E13" s="117">
        <v>7</v>
      </c>
      <c r="F13" s="117">
        <v>2</v>
      </c>
      <c r="G13" s="117">
        <v>1</v>
      </c>
      <c r="H13" s="117">
        <v>1</v>
      </c>
      <c r="I13" s="117">
        <v>6</v>
      </c>
      <c r="J13" s="117">
        <v>0</v>
      </c>
      <c r="K13" s="117">
        <v>0</v>
      </c>
      <c r="L13" s="117">
        <v>0</v>
      </c>
      <c r="M13" s="117">
        <v>0</v>
      </c>
      <c r="N13" s="117">
        <v>1</v>
      </c>
    </row>
    <row r="14" spans="1:14" customFormat="1" ht="15" customHeight="1" x14ac:dyDescent="0.2">
      <c r="A14" s="7" t="s">
        <v>116</v>
      </c>
      <c r="B14" s="116">
        <f t="shared" si="1"/>
        <v>22</v>
      </c>
      <c r="C14" s="116">
        <v>1</v>
      </c>
      <c r="D14" s="116">
        <v>1</v>
      </c>
      <c r="E14" s="116">
        <v>1</v>
      </c>
      <c r="F14" s="116">
        <v>0</v>
      </c>
      <c r="G14" s="116">
        <v>5</v>
      </c>
      <c r="H14" s="116">
        <v>1</v>
      </c>
      <c r="I14" s="116">
        <v>10</v>
      </c>
      <c r="J14" s="116">
        <v>1</v>
      </c>
      <c r="K14" s="116">
        <v>0</v>
      </c>
      <c r="L14" s="116">
        <v>0</v>
      </c>
      <c r="M14" s="116">
        <v>0</v>
      </c>
      <c r="N14" s="116">
        <v>2</v>
      </c>
    </row>
    <row r="15" spans="1:14" customFormat="1" ht="15" customHeight="1" x14ac:dyDescent="0.2">
      <c r="A15" s="17" t="s">
        <v>117</v>
      </c>
      <c r="B15" s="117">
        <f t="shared" si="1"/>
        <v>40</v>
      </c>
      <c r="C15" s="117">
        <v>2</v>
      </c>
      <c r="D15" s="117">
        <v>4</v>
      </c>
      <c r="E15" s="117">
        <v>7</v>
      </c>
      <c r="F15" s="117">
        <v>1</v>
      </c>
      <c r="G15" s="117">
        <v>4</v>
      </c>
      <c r="H15" s="117">
        <v>2</v>
      </c>
      <c r="I15" s="117">
        <v>14</v>
      </c>
      <c r="J15" s="117">
        <v>1</v>
      </c>
      <c r="K15" s="117">
        <v>1</v>
      </c>
      <c r="L15" s="117">
        <v>1</v>
      </c>
      <c r="M15" s="117">
        <v>0</v>
      </c>
      <c r="N15" s="117">
        <v>3</v>
      </c>
    </row>
    <row r="16" spans="1:14" customFormat="1" ht="15" customHeight="1" x14ac:dyDescent="0.2">
      <c r="A16" s="7" t="s">
        <v>118</v>
      </c>
      <c r="B16" s="116">
        <f t="shared" si="1"/>
        <v>33</v>
      </c>
      <c r="C16" s="116">
        <v>0</v>
      </c>
      <c r="D16" s="116">
        <v>3</v>
      </c>
      <c r="E16" s="116">
        <v>18</v>
      </c>
      <c r="F16" s="116">
        <v>3</v>
      </c>
      <c r="G16" s="116">
        <v>0</v>
      </c>
      <c r="H16" s="116">
        <v>2</v>
      </c>
      <c r="I16" s="116">
        <v>6</v>
      </c>
      <c r="J16" s="116">
        <v>0</v>
      </c>
      <c r="K16" s="116">
        <v>0</v>
      </c>
      <c r="L16" s="116">
        <v>0</v>
      </c>
      <c r="M16" s="116">
        <v>0</v>
      </c>
      <c r="N16" s="116">
        <v>1</v>
      </c>
    </row>
    <row r="17" spans="1:14" customFormat="1" ht="15" customHeight="1" x14ac:dyDescent="0.2">
      <c r="A17" s="17" t="s">
        <v>119</v>
      </c>
      <c r="B17" s="117">
        <f t="shared" si="1"/>
        <v>21</v>
      </c>
      <c r="C17" s="117">
        <v>0</v>
      </c>
      <c r="D17" s="117">
        <v>4</v>
      </c>
      <c r="E17" s="117">
        <v>9</v>
      </c>
      <c r="F17" s="117">
        <v>0</v>
      </c>
      <c r="G17" s="117">
        <v>1</v>
      </c>
      <c r="H17" s="117">
        <v>1</v>
      </c>
      <c r="I17" s="117">
        <v>5</v>
      </c>
      <c r="J17" s="117">
        <v>0</v>
      </c>
      <c r="K17" s="117">
        <v>1</v>
      </c>
      <c r="L17" s="117">
        <v>0</v>
      </c>
      <c r="M17" s="117">
        <v>0</v>
      </c>
      <c r="N17" s="117">
        <v>0</v>
      </c>
    </row>
    <row r="18" spans="1:14" customFormat="1" ht="15" customHeight="1" x14ac:dyDescent="0.2">
      <c r="A18" s="7" t="s">
        <v>120</v>
      </c>
      <c r="B18" s="116">
        <f t="shared" si="1"/>
        <v>13</v>
      </c>
      <c r="C18" s="116">
        <v>0</v>
      </c>
      <c r="D18" s="116">
        <v>0</v>
      </c>
      <c r="E18" s="116">
        <v>4</v>
      </c>
      <c r="F18" s="116">
        <v>1</v>
      </c>
      <c r="G18" s="116">
        <v>1</v>
      </c>
      <c r="H18" s="116">
        <v>1</v>
      </c>
      <c r="I18" s="116">
        <v>3</v>
      </c>
      <c r="J18" s="116">
        <v>0</v>
      </c>
      <c r="K18" s="116">
        <v>1</v>
      </c>
      <c r="L18" s="116">
        <v>0</v>
      </c>
      <c r="M18" s="116">
        <v>0</v>
      </c>
      <c r="N18" s="116">
        <v>2</v>
      </c>
    </row>
    <row r="19" spans="1:14" customFormat="1" ht="15" customHeight="1" x14ac:dyDescent="0.2">
      <c r="A19" s="17" t="s">
        <v>121</v>
      </c>
      <c r="B19" s="117">
        <f t="shared" si="1"/>
        <v>15</v>
      </c>
      <c r="C19" s="117">
        <v>1</v>
      </c>
      <c r="D19" s="117">
        <v>1</v>
      </c>
      <c r="E19" s="117">
        <v>2</v>
      </c>
      <c r="F19" s="117">
        <v>0</v>
      </c>
      <c r="G19" s="117">
        <v>1</v>
      </c>
      <c r="H19" s="117">
        <v>1</v>
      </c>
      <c r="I19" s="117">
        <v>6</v>
      </c>
      <c r="J19" s="117">
        <v>0</v>
      </c>
      <c r="K19" s="117">
        <v>0</v>
      </c>
      <c r="L19" s="117">
        <v>0</v>
      </c>
      <c r="M19" s="117">
        <v>1</v>
      </c>
      <c r="N19" s="117">
        <v>2</v>
      </c>
    </row>
    <row r="20" spans="1:14" customFormat="1" ht="15" customHeight="1" x14ac:dyDescent="0.2">
      <c r="A20" s="7" t="s">
        <v>122</v>
      </c>
      <c r="B20" s="116">
        <f t="shared" si="1"/>
        <v>12</v>
      </c>
      <c r="C20" s="116">
        <v>0</v>
      </c>
      <c r="D20" s="116">
        <v>2</v>
      </c>
      <c r="E20" s="116">
        <v>1</v>
      </c>
      <c r="F20" s="116">
        <v>0</v>
      </c>
      <c r="G20" s="116">
        <v>0</v>
      </c>
      <c r="H20" s="116">
        <v>1</v>
      </c>
      <c r="I20" s="116">
        <v>5</v>
      </c>
      <c r="J20" s="116">
        <v>0</v>
      </c>
      <c r="K20" s="116">
        <v>0</v>
      </c>
      <c r="L20" s="116">
        <v>0</v>
      </c>
      <c r="M20" s="116">
        <v>2</v>
      </c>
      <c r="N20" s="116">
        <v>1</v>
      </c>
    </row>
    <row r="21" spans="1:14" customFormat="1" ht="15" customHeight="1" x14ac:dyDescent="0.2">
      <c r="A21" s="17" t="s">
        <v>123</v>
      </c>
      <c r="B21" s="117">
        <f t="shared" si="1"/>
        <v>7</v>
      </c>
      <c r="C21" s="117">
        <v>0</v>
      </c>
      <c r="D21" s="117">
        <v>0</v>
      </c>
      <c r="E21" s="117">
        <v>0</v>
      </c>
      <c r="F21" s="117">
        <v>0</v>
      </c>
      <c r="G21" s="117">
        <v>0</v>
      </c>
      <c r="H21" s="117">
        <v>0</v>
      </c>
      <c r="I21" s="117">
        <v>7</v>
      </c>
      <c r="J21" s="117">
        <v>0</v>
      </c>
      <c r="K21" s="117">
        <v>0</v>
      </c>
      <c r="L21" s="117">
        <v>0</v>
      </c>
      <c r="M21" s="117">
        <v>0</v>
      </c>
      <c r="N21" s="117">
        <v>0</v>
      </c>
    </row>
    <row r="22" spans="1:14" customFormat="1" ht="15" customHeight="1" x14ac:dyDescent="0.2">
      <c r="A22" s="7" t="s">
        <v>124</v>
      </c>
      <c r="B22" s="116">
        <f t="shared" si="1"/>
        <v>3</v>
      </c>
      <c r="C22" s="116">
        <v>0</v>
      </c>
      <c r="D22" s="116">
        <v>0</v>
      </c>
      <c r="E22" s="116">
        <v>0</v>
      </c>
      <c r="F22" s="116">
        <v>0</v>
      </c>
      <c r="G22" s="116">
        <v>0</v>
      </c>
      <c r="H22" s="116">
        <v>0</v>
      </c>
      <c r="I22" s="116">
        <v>3</v>
      </c>
      <c r="J22" s="116">
        <v>0</v>
      </c>
      <c r="K22" s="116">
        <v>0</v>
      </c>
      <c r="L22" s="116">
        <v>0</v>
      </c>
      <c r="M22" s="116">
        <v>0</v>
      </c>
      <c r="N22" s="116">
        <v>0</v>
      </c>
    </row>
    <row r="23" spans="1:14" customFormat="1" ht="15" customHeight="1" x14ac:dyDescent="0.2">
      <c r="A23" s="17" t="s">
        <v>125</v>
      </c>
      <c r="B23" s="117">
        <f t="shared" si="1"/>
        <v>10</v>
      </c>
      <c r="C23" s="117">
        <v>0</v>
      </c>
      <c r="D23" s="117">
        <v>0</v>
      </c>
      <c r="E23" s="117">
        <v>1</v>
      </c>
      <c r="F23" s="117">
        <v>0</v>
      </c>
      <c r="G23" s="117">
        <v>0</v>
      </c>
      <c r="H23" s="117">
        <v>1</v>
      </c>
      <c r="I23" s="117">
        <v>7</v>
      </c>
      <c r="J23" s="117">
        <v>0</v>
      </c>
      <c r="K23" s="117">
        <v>0</v>
      </c>
      <c r="L23" s="117">
        <v>1</v>
      </c>
      <c r="M23" s="117">
        <v>0</v>
      </c>
      <c r="N23" s="117">
        <v>0</v>
      </c>
    </row>
    <row r="24" spans="1:14" customFormat="1" ht="15" customHeight="1" x14ac:dyDescent="0.2">
      <c r="A24" s="7" t="s">
        <v>339</v>
      </c>
      <c r="B24" s="118">
        <f t="shared" si="1"/>
        <v>2</v>
      </c>
      <c r="C24" s="118">
        <v>0</v>
      </c>
      <c r="D24" s="116">
        <v>0</v>
      </c>
      <c r="E24" s="116">
        <v>0</v>
      </c>
      <c r="F24" s="118">
        <v>0</v>
      </c>
      <c r="G24" s="118">
        <v>1</v>
      </c>
      <c r="H24" s="118">
        <v>0</v>
      </c>
      <c r="I24" s="118">
        <v>0</v>
      </c>
      <c r="J24" s="118">
        <v>0</v>
      </c>
      <c r="K24" s="118">
        <v>1</v>
      </c>
      <c r="L24" s="118">
        <v>0</v>
      </c>
      <c r="M24" s="118">
        <v>0</v>
      </c>
      <c r="N24" s="118">
        <v>0</v>
      </c>
    </row>
    <row r="25" spans="1:14" s="88" customFormat="1" ht="15" customHeight="1" x14ac:dyDescent="0.2">
      <c r="A25" s="106" t="s">
        <v>404</v>
      </c>
    </row>
    <row r="26" spans="1:14" s="2" customFormat="1" x14ac:dyDescent="0.2">
      <c r="A26" s="23" t="s">
        <v>364</v>
      </c>
    </row>
  </sheetData>
  <pageMargins left="0.39370078740157483" right="0.39370078740157483" top="0.59055118110236227" bottom="0.59055118110236227" header="0" footer="0"/>
  <pageSetup paperSize="9" scale="66" orientation="landscape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>
    <pageSetUpPr fitToPage="1"/>
  </sheetPr>
  <dimension ref="A1:H33"/>
  <sheetViews>
    <sheetView workbookViewId="0"/>
  </sheetViews>
  <sheetFormatPr baseColWidth="10" defaultRowHeight="12.75" x14ac:dyDescent="0.2"/>
  <cols>
    <col min="1" max="1" width="21.140625" customWidth="1"/>
    <col min="2" max="2" width="13.28515625" customWidth="1"/>
    <col min="4" max="4" width="11.85546875" customWidth="1"/>
    <col min="6" max="6" width="12.140625" customWidth="1"/>
    <col min="8" max="8" width="13.28515625" customWidth="1"/>
  </cols>
  <sheetData>
    <row r="1" spans="1:8" ht="15.75" customHeight="1" x14ac:dyDescent="0.2">
      <c r="A1" s="21" t="s">
        <v>387</v>
      </c>
      <c r="B1" s="8"/>
      <c r="C1" s="8"/>
      <c r="D1" s="8"/>
      <c r="E1" s="8"/>
      <c r="F1" s="8"/>
    </row>
    <row r="2" spans="1:8" x14ac:dyDescent="0.2">
      <c r="A2" s="8"/>
      <c r="B2" s="78"/>
      <c r="C2" s="8"/>
      <c r="D2" s="8"/>
      <c r="E2" s="8"/>
      <c r="F2" s="8"/>
    </row>
    <row r="3" spans="1:8" ht="33.75" customHeight="1" x14ac:dyDescent="0.2">
      <c r="A3" s="14"/>
      <c r="B3" s="16" t="s">
        <v>7</v>
      </c>
      <c r="C3" s="16" t="s">
        <v>101</v>
      </c>
      <c r="D3" s="16" t="s">
        <v>60</v>
      </c>
      <c r="E3" s="16" t="s">
        <v>101</v>
      </c>
      <c r="F3" s="16" t="s">
        <v>115</v>
      </c>
      <c r="H3" s="109"/>
    </row>
    <row r="4" spans="1:8" ht="15" customHeight="1" x14ac:dyDescent="0.2">
      <c r="A4" s="142" t="s">
        <v>195</v>
      </c>
      <c r="B4" s="153">
        <v>39503</v>
      </c>
      <c r="C4" s="143">
        <f>B4/$B$4</f>
        <v>1</v>
      </c>
      <c r="D4" s="153">
        <v>4094</v>
      </c>
      <c r="E4" s="143">
        <v>1</v>
      </c>
      <c r="F4" s="143">
        <f>D4/B4</f>
        <v>0.10363769840265297</v>
      </c>
      <c r="H4" s="1"/>
    </row>
    <row r="5" spans="1:8" ht="15" customHeight="1" x14ac:dyDescent="0.2">
      <c r="A5" s="17" t="s">
        <v>181</v>
      </c>
      <c r="B5" s="18">
        <v>1299</v>
      </c>
      <c r="C5" s="49">
        <f t="shared" ref="C5:C23" si="0">B5/$B$4</f>
        <v>3.2883578462395265E-2</v>
      </c>
      <c r="D5" s="18">
        <v>115</v>
      </c>
      <c r="E5" s="49">
        <f>D5/$D$4</f>
        <v>2.8089887640449437E-2</v>
      </c>
      <c r="F5" s="49">
        <f>D5/B5</f>
        <v>8.8529638183217865E-2</v>
      </c>
      <c r="H5" s="1"/>
    </row>
    <row r="6" spans="1:8" ht="15" customHeight="1" x14ac:dyDescent="0.2">
      <c r="A6" s="7" t="s">
        <v>182</v>
      </c>
      <c r="B6" s="6">
        <v>2156</v>
      </c>
      <c r="C6" s="50">
        <f t="shared" si="0"/>
        <v>5.4578133306331163E-2</v>
      </c>
      <c r="D6" s="6">
        <v>190</v>
      </c>
      <c r="E6" s="50">
        <f t="shared" ref="E6:E25" si="1">D6/$D$4</f>
        <v>4.6409379579872984E-2</v>
      </c>
      <c r="F6" s="50">
        <f t="shared" ref="F6:F23" si="2">D6/B6</f>
        <v>8.8126159554730979E-2</v>
      </c>
      <c r="H6" s="1"/>
    </row>
    <row r="7" spans="1:8" ht="15" customHeight="1" x14ac:dyDescent="0.2">
      <c r="A7" s="17" t="s">
        <v>183</v>
      </c>
      <c r="B7" s="18">
        <v>2355</v>
      </c>
      <c r="C7" s="49">
        <f t="shared" si="0"/>
        <v>5.9615725387945219E-2</v>
      </c>
      <c r="D7" s="18">
        <v>259</v>
      </c>
      <c r="E7" s="49">
        <f t="shared" si="1"/>
        <v>6.3263312164142646E-2</v>
      </c>
      <c r="F7" s="49">
        <f t="shared" si="2"/>
        <v>0.1099787685774947</v>
      </c>
      <c r="H7" s="1"/>
    </row>
    <row r="8" spans="1:8" ht="15" customHeight="1" x14ac:dyDescent="0.2">
      <c r="A8" s="7" t="s">
        <v>184</v>
      </c>
      <c r="B8" s="6">
        <v>2226</v>
      </c>
      <c r="C8" s="50">
        <f t="shared" si="0"/>
        <v>5.6350150621471785E-2</v>
      </c>
      <c r="D8" s="6">
        <v>227</v>
      </c>
      <c r="E8" s="50">
        <f t="shared" si="1"/>
        <v>5.5446995603321933E-2</v>
      </c>
      <c r="F8" s="50">
        <f t="shared" si="2"/>
        <v>0.10197663971248877</v>
      </c>
      <c r="H8" s="1"/>
    </row>
    <row r="9" spans="1:8" ht="15" customHeight="1" x14ac:dyDescent="0.2">
      <c r="A9" s="17" t="s">
        <v>185</v>
      </c>
      <c r="B9" s="18">
        <v>2226</v>
      </c>
      <c r="C9" s="49">
        <f t="shared" si="0"/>
        <v>5.6350150621471785E-2</v>
      </c>
      <c r="D9" s="18">
        <v>272</v>
      </c>
      <c r="E9" s="49">
        <f t="shared" si="1"/>
        <v>6.6438690766976061E-2</v>
      </c>
      <c r="F9" s="49">
        <f t="shared" si="2"/>
        <v>0.12219227313566937</v>
      </c>
      <c r="H9" s="1"/>
    </row>
    <row r="10" spans="1:8" ht="15" customHeight="1" x14ac:dyDescent="0.2">
      <c r="A10" s="7" t="s">
        <v>186</v>
      </c>
      <c r="B10" s="6">
        <v>1684</v>
      </c>
      <c r="C10" s="50">
        <f t="shared" si="0"/>
        <v>4.2629673695668682E-2</v>
      </c>
      <c r="D10" s="6">
        <v>136</v>
      </c>
      <c r="E10" s="50">
        <f t="shared" si="1"/>
        <v>3.321934538348803E-2</v>
      </c>
      <c r="F10" s="50">
        <f t="shared" si="2"/>
        <v>8.076009501187649E-2</v>
      </c>
      <c r="H10" s="1"/>
    </row>
    <row r="11" spans="1:8" ht="15" customHeight="1" x14ac:dyDescent="0.2">
      <c r="A11" s="17" t="s">
        <v>187</v>
      </c>
      <c r="B11" s="18">
        <v>2178</v>
      </c>
      <c r="C11" s="49">
        <f t="shared" si="0"/>
        <v>5.5135053033946786E-2</v>
      </c>
      <c r="D11" s="18">
        <v>268</v>
      </c>
      <c r="E11" s="49">
        <f t="shared" si="1"/>
        <v>6.5461651196873472E-2</v>
      </c>
      <c r="F11" s="49">
        <f>D11/B11</f>
        <v>0.12304866850321396</v>
      </c>
      <c r="H11" s="1"/>
    </row>
    <row r="12" spans="1:8" ht="15" customHeight="1" x14ac:dyDescent="0.2">
      <c r="A12" s="7" t="s">
        <v>188</v>
      </c>
      <c r="B12" s="6">
        <v>2652</v>
      </c>
      <c r="C12" s="50">
        <f t="shared" si="0"/>
        <v>6.7134141710756143E-2</v>
      </c>
      <c r="D12" s="6">
        <v>257</v>
      </c>
      <c r="E12" s="50">
        <f t="shared" si="1"/>
        <v>6.2774792379091351E-2</v>
      </c>
      <c r="F12" s="50">
        <f t="shared" si="2"/>
        <v>9.6907993966817499E-2</v>
      </c>
      <c r="H12" s="1"/>
    </row>
    <row r="13" spans="1:8" ht="15" customHeight="1" x14ac:dyDescent="0.2">
      <c r="A13" s="17" t="s">
        <v>189</v>
      </c>
      <c r="B13" s="18">
        <v>2359</v>
      </c>
      <c r="C13" s="49">
        <f t="shared" si="0"/>
        <v>5.9716983520238971E-2</v>
      </c>
      <c r="D13" s="18">
        <v>294</v>
      </c>
      <c r="E13" s="49">
        <f t="shared" si="1"/>
        <v>7.1812408402540301E-2</v>
      </c>
      <c r="F13" s="49">
        <f t="shared" si="2"/>
        <v>0.12462908011869436</v>
      </c>
      <c r="H13" s="1"/>
    </row>
    <row r="14" spans="1:8" ht="15" customHeight="1" x14ac:dyDescent="0.2">
      <c r="A14" s="7" t="s">
        <v>116</v>
      </c>
      <c r="B14" s="6">
        <v>3625</v>
      </c>
      <c r="C14" s="50">
        <f t="shared" si="0"/>
        <v>9.1765182391210801E-2</v>
      </c>
      <c r="D14" s="6">
        <v>405</v>
      </c>
      <c r="E14" s="50">
        <f t="shared" si="1"/>
        <v>9.8925256472887149E-2</v>
      </c>
      <c r="F14" s="50">
        <f t="shared" si="2"/>
        <v>0.11172413793103449</v>
      </c>
      <c r="H14" s="1"/>
    </row>
    <row r="15" spans="1:8" ht="15" customHeight="1" x14ac:dyDescent="0.2">
      <c r="A15" s="17" t="s">
        <v>117</v>
      </c>
      <c r="B15" s="18">
        <v>2767</v>
      </c>
      <c r="C15" s="49">
        <f t="shared" si="0"/>
        <v>7.0045313014201457E-2</v>
      </c>
      <c r="D15" s="18">
        <v>209</v>
      </c>
      <c r="E15" s="49">
        <f t="shared" si="1"/>
        <v>5.1050317537860282E-2</v>
      </c>
      <c r="F15" s="49">
        <f t="shared" si="2"/>
        <v>7.5533068305023487E-2</v>
      </c>
      <c r="H15" s="1"/>
    </row>
    <row r="16" spans="1:8" ht="15" customHeight="1" x14ac:dyDescent="0.2">
      <c r="A16" s="7" t="s">
        <v>118</v>
      </c>
      <c r="B16" s="6">
        <v>3336</v>
      </c>
      <c r="C16" s="50">
        <f t="shared" si="0"/>
        <v>8.4449282332987374E-2</v>
      </c>
      <c r="D16" s="6">
        <v>273</v>
      </c>
      <c r="E16" s="50">
        <f t="shared" si="1"/>
        <v>6.6682950659501708E-2</v>
      </c>
      <c r="F16" s="50">
        <f t="shared" si="2"/>
        <v>8.1834532374100724E-2</v>
      </c>
      <c r="H16" s="1"/>
    </row>
    <row r="17" spans="1:8" ht="15" customHeight="1" x14ac:dyDescent="0.2">
      <c r="A17" s="17" t="s">
        <v>119</v>
      </c>
      <c r="B17" s="18">
        <v>1531</v>
      </c>
      <c r="C17" s="49">
        <f t="shared" si="0"/>
        <v>3.8756550135432749E-2</v>
      </c>
      <c r="D17" s="18">
        <v>145</v>
      </c>
      <c r="E17" s="49">
        <f t="shared" si="1"/>
        <v>3.5417684416218856E-2</v>
      </c>
      <c r="F17" s="49">
        <f t="shared" si="2"/>
        <v>9.4709340300457218E-2</v>
      </c>
      <c r="H17" s="1"/>
    </row>
    <row r="18" spans="1:8" ht="15" customHeight="1" x14ac:dyDescent="0.2">
      <c r="A18" s="7" t="s">
        <v>120</v>
      </c>
      <c r="B18" s="6">
        <v>1298</v>
      </c>
      <c r="C18" s="50">
        <f t="shared" si="0"/>
        <v>3.2858263929321826E-2</v>
      </c>
      <c r="D18" s="6">
        <v>145</v>
      </c>
      <c r="E18" s="50">
        <f t="shared" si="1"/>
        <v>3.5417684416218856E-2</v>
      </c>
      <c r="F18" s="50">
        <f t="shared" si="2"/>
        <v>0.11171032357473036</v>
      </c>
      <c r="H18" s="1"/>
    </row>
    <row r="19" spans="1:8" ht="15" customHeight="1" x14ac:dyDescent="0.2">
      <c r="A19" s="17" t="s">
        <v>121</v>
      </c>
      <c r="B19" s="18">
        <v>2971</v>
      </c>
      <c r="C19" s="49">
        <f t="shared" si="0"/>
        <v>7.5209477761182697E-2</v>
      </c>
      <c r="D19" s="18">
        <v>339</v>
      </c>
      <c r="E19" s="49">
        <f t="shared" si="1"/>
        <v>8.2804103566194429E-2</v>
      </c>
      <c r="F19" s="49">
        <f t="shared" si="2"/>
        <v>0.1141029956243689</v>
      </c>
      <c r="H19" s="1"/>
    </row>
    <row r="20" spans="1:8" ht="15" customHeight="1" x14ac:dyDescent="0.2">
      <c r="A20" s="7" t="s">
        <v>122</v>
      </c>
      <c r="B20" s="6">
        <v>2742</v>
      </c>
      <c r="C20" s="50">
        <f t="shared" si="0"/>
        <v>6.9412449687365513E-2</v>
      </c>
      <c r="D20" s="6">
        <v>325</v>
      </c>
      <c r="E20" s="50">
        <f t="shared" si="1"/>
        <v>7.9384465070835367E-2</v>
      </c>
      <c r="F20" s="50">
        <f t="shared" si="2"/>
        <v>0.11852662290299051</v>
      </c>
      <c r="H20" s="1"/>
    </row>
    <row r="21" spans="1:8" ht="15" customHeight="1" x14ac:dyDescent="0.2">
      <c r="A21" s="17" t="s">
        <v>123</v>
      </c>
      <c r="B21" s="18">
        <v>320</v>
      </c>
      <c r="C21" s="49">
        <f t="shared" si="0"/>
        <v>8.1006505834999871E-3</v>
      </c>
      <c r="D21" s="18">
        <v>18</v>
      </c>
      <c r="E21" s="49">
        <f t="shared" si="1"/>
        <v>4.3966780654616511E-3</v>
      </c>
      <c r="F21" s="49">
        <f t="shared" si="2"/>
        <v>5.6250000000000001E-2</v>
      </c>
      <c r="H21" s="1"/>
    </row>
    <row r="22" spans="1:8" ht="15" customHeight="1" x14ac:dyDescent="0.2">
      <c r="A22" s="7" t="s">
        <v>124</v>
      </c>
      <c r="B22" s="6">
        <v>739</v>
      </c>
      <c r="C22" s="50">
        <f t="shared" si="0"/>
        <v>1.8707439941270283E-2</v>
      </c>
      <c r="D22" s="6">
        <v>83</v>
      </c>
      <c r="E22" s="50">
        <f t="shared" si="1"/>
        <v>2.0273571079628724E-2</v>
      </c>
      <c r="F22" s="50">
        <f t="shared" si="2"/>
        <v>0.11231393775372124</v>
      </c>
      <c r="H22" s="1"/>
    </row>
    <row r="23" spans="1:8" ht="15" customHeight="1" x14ac:dyDescent="0.2">
      <c r="A23" s="17" t="s">
        <v>125</v>
      </c>
      <c r="B23" s="18">
        <v>1039</v>
      </c>
      <c r="C23" s="49">
        <f t="shared" si="0"/>
        <v>2.6301799863301521E-2</v>
      </c>
      <c r="D23" s="18">
        <v>98</v>
      </c>
      <c r="E23" s="49">
        <f t="shared" si="1"/>
        <v>2.3937469467513434E-2</v>
      </c>
      <c r="F23" s="49">
        <f t="shared" si="2"/>
        <v>9.4321462945139559E-2</v>
      </c>
      <c r="H23" s="1"/>
    </row>
    <row r="24" spans="1:8" ht="15" customHeight="1" x14ac:dyDescent="0.2">
      <c r="A24" s="7" t="s">
        <v>486</v>
      </c>
      <c r="B24" s="82" t="s">
        <v>201</v>
      </c>
      <c r="C24" s="134" t="s">
        <v>201</v>
      </c>
      <c r="D24" s="6">
        <v>23</v>
      </c>
      <c r="E24" s="50">
        <f t="shared" si="1"/>
        <v>5.6179775280898875E-3</v>
      </c>
      <c r="F24" s="134" t="s">
        <v>201</v>
      </c>
    </row>
    <row r="25" spans="1:8" ht="15" customHeight="1" x14ac:dyDescent="0.2">
      <c r="A25" s="17" t="s">
        <v>220</v>
      </c>
      <c r="B25" s="96" t="s">
        <v>201</v>
      </c>
      <c r="C25" s="97" t="s">
        <v>201</v>
      </c>
      <c r="D25" s="18">
        <v>13</v>
      </c>
      <c r="E25" s="49">
        <f t="shared" si="1"/>
        <v>3.1753786028334147E-3</v>
      </c>
      <c r="F25" s="97" t="s">
        <v>201</v>
      </c>
      <c r="H25" s="1"/>
    </row>
    <row r="26" spans="1:8" x14ac:dyDescent="0.2">
      <c r="A26" s="23" t="s">
        <v>388</v>
      </c>
    </row>
    <row r="27" spans="1:8" x14ac:dyDescent="0.2">
      <c r="A27" s="23" t="s">
        <v>485</v>
      </c>
    </row>
    <row r="29" spans="1:8" x14ac:dyDescent="0.2">
      <c r="B29" s="120"/>
    </row>
    <row r="33" spans="2:2" x14ac:dyDescent="0.2">
      <c r="B33" s="1"/>
    </row>
  </sheetData>
  <phoneticPr fontId="0" type="noConversion"/>
  <pageMargins left="0.39370078740157483" right="0.39370078740157483" top="0.59055118110236227" bottom="0.59055118110236227" header="0" footer="0"/>
  <pageSetup paperSize="9" scale="90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>
    <pageSetUpPr fitToPage="1"/>
  </sheetPr>
  <dimension ref="A1:G32"/>
  <sheetViews>
    <sheetView workbookViewId="0"/>
  </sheetViews>
  <sheetFormatPr baseColWidth="10" defaultRowHeight="12.75" x14ac:dyDescent="0.2"/>
  <cols>
    <col min="1" max="1" width="21.42578125" customWidth="1"/>
    <col min="3" max="3" width="13.5703125" customWidth="1"/>
    <col min="5" max="5" width="14" customWidth="1"/>
    <col min="6" max="6" width="13.42578125" customWidth="1"/>
  </cols>
  <sheetData>
    <row r="1" spans="1:7" ht="15.75" customHeight="1" x14ac:dyDescent="0.2">
      <c r="A1" s="21" t="s">
        <v>389</v>
      </c>
      <c r="B1" s="8"/>
      <c r="C1" s="8"/>
      <c r="D1" s="8"/>
      <c r="E1" s="8"/>
      <c r="F1" s="8"/>
    </row>
    <row r="2" spans="1:7" x14ac:dyDescent="0.2">
      <c r="A2" s="8"/>
      <c r="B2" s="8"/>
      <c r="C2" s="8"/>
      <c r="D2" s="8"/>
      <c r="E2" s="8"/>
      <c r="F2" s="8"/>
    </row>
    <row r="3" spans="1:7" ht="16.5" customHeight="1" x14ac:dyDescent="0.2">
      <c r="A3" s="14"/>
      <c r="B3" s="191" t="s">
        <v>43</v>
      </c>
      <c r="C3" s="193" t="s">
        <v>307</v>
      </c>
      <c r="D3" s="192" t="s">
        <v>44</v>
      </c>
      <c r="E3" s="193" t="s">
        <v>307</v>
      </c>
      <c r="F3" s="188" t="s">
        <v>191</v>
      </c>
    </row>
    <row r="4" spans="1:7" ht="16.5" customHeight="1" x14ac:dyDescent="0.2">
      <c r="A4" s="14"/>
      <c r="B4" s="191"/>
      <c r="C4" s="193"/>
      <c r="D4" s="192"/>
      <c r="E4" s="193"/>
      <c r="F4" s="190"/>
    </row>
    <row r="5" spans="1:7" ht="15" customHeight="1" x14ac:dyDescent="0.2">
      <c r="A5" s="142" t="s">
        <v>195</v>
      </c>
      <c r="B5" s="173">
        <f>SUM(B6:B26)</f>
        <v>7569</v>
      </c>
      <c r="C5" s="174">
        <v>28822.62</v>
      </c>
      <c r="D5" s="173">
        <f>SUM(D6:D26)</f>
        <v>4094</v>
      </c>
      <c r="E5" s="174">
        <v>16988.11</v>
      </c>
      <c r="F5" s="143">
        <f>D5/B5</f>
        <v>0.54089047430307835</v>
      </c>
    </row>
    <row r="6" spans="1:7" ht="15" customHeight="1" x14ac:dyDescent="0.2">
      <c r="A6" s="17" t="s">
        <v>181</v>
      </c>
      <c r="B6" s="62">
        <v>224</v>
      </c>
      <c r="C6" s="63">
        <v>36807.01</v>
      </c>
      <c r="D6" s="18">
        <v>115</v>
      </c>
      <c r="E6" s="63">
        <v>21764.36</v>
      </c>
      <c r="F6" s="49">
        <f t="shared" ref="F6:F26" si="0">D6/B6</f>
        <v>0.5133928571428571</v>
      </c>
      <c r="G6" s="1"/>
    </row>
    <row r="7" spans="1:7" ht="15" customHeight="1" x14ac:dyDescent="0.2">
      <c r="A7" s="7" t="s">
        <v>182</v>
      </c>
      <c r="B7" s="64">
        <v>390</v>
      </c>
      <c r="C7" s="65">
        <v>38534.410000000003</v>
      </c>
      <c r="D7" s="6">
        <v>190</v>
      </c>
      <c r="E7" s="65">
        <v>20643.29</v>
      </c>
      <c r="F7" s="50">
        <f t="shared" si="0"/>
        <v>0.48717948717948717</v>
      </c>
    </row>
    <row r="8" spans="1:7" ht="15" customHeight="1" x14ac:dyDescent="0.2">
      <c r="A8" s="17" t="s">
        <v>183</v>
      </c>
      <c r="B8" s="66">
        <v>508</v>
      </c>
      <c r="C8" s="63">
        <v>31485</v>
      </c>
      <c r="D8" s="18">
        <v>259</v>
      </c>
      <c r="E8" s="63">
        <v>17865.59</v>
      </c>
      <c r="F8" s="49">
        <f>D8/B8</f>
        <v>0.50984251968503935</v>
      </c>
    </row>
    <row r="9" spans="1:7" ht="15" customHeight="1" x14ac:dyDescent="0.2">
      <c r="A9" s="7" t="s">
        <v>184</v>
      </c>
      <c r="B9" s="64">
        <v>478</v>
      </c>
      <c r="C9" s="65">
        <v>34335.96</v>
      </c>
      <c r="D9" s="6">
        <v>227</v>
      </c>
      <c r="E9" s="65">
        <v>20091.98</v>
      </c>
      <c r="F9" s="50">
        <f t="shared" si="0"/>
        <v>0.47489539748953974</v>
      </c>
    </row>
    <row r="10" spans="1:7" ht="15" customHeight="1" x14ac:dyDescent="0.2">
      <c r="A10" s="17" t="s">
        <v>185</v>
      </c>
      <c r="B10" s="66">
        <v>464</v>
      </c>
      <c r="C10" s="63">
        <v>27388.77</v>
      </c>
      <c r="D10" s="18">
        <v>272</v>
      </c>
      <c r="E10" s="63">
        <v>17143.68</v>
      </c>
      <c r="F10" s="49">
        <f>D10/B10</f>
        <v>0.58620689655172409</v>
      </c>
    </row>
    <row r="11" spans="1:7" ht="15" customHeight="1" x14ac:dyDescent="0.2">
      <c r="A11" s="7" t="s">
        <v>186</v>
      </c>
      <c r="B11" s="64">
        <v>321</v>
      </c>
      <c r="C11" s="65">
        <v>42982.559999999998</v>
      </c>
      <c r="D11" s="6">
        <v>136</v>
      </c>
      <c r="E11" s="65">
        <v>22868.85</v>
      </c>
      <c r="F11" s="50">
        <f t="shared" si="0"/>
        <v>0.42367601246105918</v>
      </c>
    </row>
    <row r="12" spans="1:7" ht="15" customHeight="1" x14ac:dyDescent="0.2">
      <c r="A12" s="17" t="s">
        <v>187</v>
      </c>
      <c r="B12" s="66">
        <v>407</v>
      </c>
      <c r="C12" s="63">
        <v>21011.25</v>
      </c>
      <c r="D12" s="18">
        <v>268</v>
      </c>
      <c r="E12" s="63">
        <v>15101.25</v>
      </c>
      <c r="F12" s="49">
        <f t="shared" si="0"/>
        <v>0.65847665847665848</v>
      </c>
    </row>
    <row r="13" spans="1:7" ht="15" customHeight="1" x14ac:dyDescent="0.2">
      <c r="A13" s="7" t="s">
        <v>188</v>
      </c>
      <c r="B13" s="64">
        <v>493</v>
      </c>
      <c r="C13" s="65">
        <v>27045.63</v>
      </c>
      <c r="D13" s="6">
        <v>257</v>
      </c>
      <c r="E13" s="65">
        <v>15787.22</v>
      </c>
      <c r="F13" s="50">
        <f t="shared" si="0"/>
        <v>0.52129817444219062</v>
      </c>
    </row>
    <row r="14" spans="1:7" ht="15" customHeight="1" x14ac:dyDescent="0.2">
      <c r="A14" s="17" t="s">
        <v>189</v>
      </c>
      <c r="B14" s="66">
        <v>483</v>
      </c>
      <c r="C14" s="63">
        <v>25213.97</v>
      </c>
      <c r="D14" s="18">
        <v>294</v>
      </c>
      <c r="E14" s="63">
        <v>16425.46</v>
      </c>
      <c r="F14" s="49">
        <f t="shared" si="0"/>
        <v>0.60869565217391308</v>
      </c>
    </row>
    <row r="15" spans="1:7" ht="15" customHeight="1" x14ac:dyDescent="0.2">
      <c r="A15" s="7" t="s">
        <v>116</v>
      </c>
      <c r="B15" s="64">
        <v>738</v>
      </c>
      <c r="C15" s="65">
        <v>26314.53</v>
      </c>
      <c r="D15" s="6">
        <v>405</v>
      </c>
      <c r="E15" s="65">
        <v>14817.03</v>
      </c>
      <c r="F15" s="50">
        <f t="shared" si="0"/>
        <v>0.54878048780487809</v>
      </c>
    </row>
    <row r="16" spans="1:7" ht="15" customHeight="1" x14ac:dyDescent="0.2">
      <c r="A16" s="17" t="s">
        <v>117</v>
      </c>
      <c r="B16" s="62">
        <v>401</v>
      </c>
      <c r="C16" s="63">
        <v>26518.87</v>
      </c>
      <c r="D16" s="18">
        <v>209</v>
      </c>
      <c r="E16" s="63">
        <v>15933.4</v>
      </c>
      <c r="F16" s="49">
        <f>D16/B16</f>
        <v>0.52119700748129671</v>
      </c>
    </row>
    <row r="17" spans="1:6" ht="15" customHeight="1" x14ac:dyDescent="0.2">
      <c r="A17" s="7" t="s">
        <v>118</v>
      </c>
      <c r="B17" s="64">
        <v>547</v>
      </c>
      <c r="C17" s="65">
        <v>31974.23</v>
      </c>
      <c r="D17" s="6">
        <v>273</v>
      </c>
      <c r="E17" s="65">
        <v>17416.59</v>
      </c>
      <c r="F17" s="50">
        <f t="shared" si="0"/>
        <v>0.4990859232175503</v>
      </c>
    </row>
    <row r="18" spans="1:6" ht="15" customHeight="1" x14ac:dyDescent="0.2">
      <c r="A18" s="17" t="s">
        <v>119</v>
      </c>
      <c r="B18" s="66">
        <v>278</v>
      </c>
      <c r="C18" s="63">
        <v>28951.74</v>
      </c>
      <c r="D18" s="18">
        <v>145</v>
      </c>
      <c r="E18" s="63">
        <v>17252.86</v>
      </c>
      <c r="F18" s="49">
        <f t="shared" si="0"/>
        <v>0.52158273381294962</v>
      </c>
    </row>
    <row r="19" spans="1:6" ht="15" customHeight="1" x14ac:dyDescent="0.2">
      <c r="A19" s="7" t="s">
        <v>120</v>
      </c>
      <c r="B19" s="64">
        <v>284</v>
      </c>
      <c r="C19" s="65">
        <v>27438.77</v>
      </c>
      <c r="D19" s="6">
        <v>145</v>
      </c>
      <c r="E19" s="65">
        <v>16167.51</v>
      </c>
      <c r="F19" s="50">
        <f t="shared" si="0"/>
        <v>0.51056338028169013</v>
      </c>
    </row>
    <row r="20" spans="1:6" ht="15" customHeight="1" x14ac:dyDescent="0.2">
      <c r="A20" s="17" t="s">
        <v>121</v>
      </c>
      <c r="B20" s="66">
        <v>555</v>
      </c>
      <c r="C20" s="63">
        <v>23797.81</v>
      </c>
      <c r="D20" s="18">
        <v>339</v>
      </c>
      <c r="E20" s="63">
        <v>15408.14</v>
      </c>
      <c r="F20" s="49">
        <f t="shared" si="0"/>
        <v>0.61081081081081079</v>
      </c>
    </row>
    <row r="21" spans="1:6" ht="15" customHeight="1" x14ac:dyDescent="0.2">
      <c r="A21" s="7" t="s">
        <v>122</v>
      </c>
      <c r="B21" s="64">
        <v>556</v>
      </c>
      <c r="C21" s="65">
        <v>25957.03</v>
      </c>
      <c r="D21" s="6">
        <v>325</v>
      </c>
      <c r="E21" s="65">
        <v>16027.39</v>
      </c>
      <c r="F21" s="50">
        <f>D21/B21</f>
        <v>0.58453237410071945</v>
      </c>
    </row>
    <row r="22" spans="1:6" ht="15" customHeight="1" x14ac:dyDescent="0.2">
      <c r="A22" s="17" t="s">
        <v>123</v>
      </c>
      <c r="B22" s="66">
        <v>31</v>
      </c>
      <c r="C22" s="63">
        <v>27775.81</v>
      </c>
      <c r="D22" s="18">
        <v>18</v>
      </c>
      <c r="E22" s="63">
        <v>21381.47</v>
      </c>
      <c r="F22" s="49">
        <f t="shared" si="0"/>
        <v>0.58064516129032262</v>
      </c>
    </row>
    <row r="23" spans="1:6" ht="15" customHeight="1" x14ac:dyDescent="0.2">
      <c r="A23" s="7" t="s">
        <v>124</v>
      </c>
      <c r="B23" s="64">
        <v>159</v>
      </c>
      <c r="C23" s="65">
        <v>24655.06</v>
      </c>
      <c r="D23" s="6">
        <v>83</v>
      </c>
      <c r="E23" s="65">
        <v>15888.64</v>
      </c>
      <c r="F23" s="50">
        <f t="shared" si="0"/>
        <v>0.5220125786163522</v>
      </c>
    </row>
    <row r="24" spans="1:6" ht="15" customHeight="1" x14ac:dyDescent="0.2">
      <c r="A24" s="17" t="s">
        <v>125</v>
      </c>
      <c r="B24" s="66">
        <v>163</v>
      </c>
      <c r="C24" s="63">
        <v>23983.8</v>
      </c>
      <c r="D24" s="18">
        <v>98</v>
      </c>
      <c r="E24" s="63">
        <v>16044.11</v>
      </c>
      <c r="F24" s="49">
        <f t="shared" si="0"/>
        <v>0.60122699386503065</v>
      </c>
    </row>
    <row r="25" spans="1:6" ht="15" customHeight="1" x14ac:dyDescent="0.2">
      <c r="A25" s="7" t="s">
        <v>190</v>
      </c>
      <c r="B25" s="64">
        <v>68</v>
      </c>
      <c r="C25" s="65">
        <v>25974.31</v>
      </c>
      <c r="D25" s="6">
        <v>23</v>
      </c>
      <c r="E25" s="65">
        <v>15750.18</v>
      </c>
      <c r="F25" s="50">
        <f t="shared" si="0"/>
        <v>0.33823529411764708</v>
      </c>
    </row>
    <row r="26" spans="1:6" ht="15" customHeight="1" x14ac:dyDescent="0.2">
      <c r="A26" s="17" t="s">
        <v>220</v>
      </c>
      <c r="B26" s="66">
        <v>21</v>
      </c>
      <c r="C26" s="63">
        <v>19524.439999999999</v>
      </c>
      <c r="D26" s="18">
        <v>13</v>
      </c>
      <c r="E26" s="63">
        <v>17480.150000000001</v>
      </c>
      <c r="F26" s="49">
        <f t="shared" si="0"/>
        <v>0.61904761904761907</v>
      </c>
    </row>
    <row r="27" spans="1:6" ht="15" customHeight="1" x14ac:dyDescent="0.2">
      <c r="A27" s="23" t="s">
        <v>134</v>
      </c>
      <c r="B27" s="64"/>
      <c r="C27" s="65"/>
      <c r="D27" s="6"/>
      <c r="E27" s="65"/>
      <c r="F27" s="50"/>
    </row>
    <row r="28" spans="1:6" x14ac:dyDescent="0.2">
      <c r="A28" s="23" t="s">
        <v>485</v>
      </c>
      <c r="E28" s="89"/>
    </row>
    <row r="31" spans="1:6" x14ac:dyDescent="0.2">
      <c r="C31" s="89"/>
    </row>
    <row r="32" spans="1:6" x14ac:dyDescent="0.2">
      <c r="C32" s="89"/>
    </row>
  </sheetData>
  <mergeCells count="5">
    <mergeCell ref="B3:B4"/>
    <mergeCell ref="D3:D4"/>
    <mergeCell ref="F3:F4"/>
    <mergeCell ref="C3:C4"/>
    <mergeCell ref="E3:E4"/>
  </mergeCells>
  <phoneticPr fontId="0" type="noConversion"/>
  <pageMargins left="0.39370078740157483" right="0.39370078740157483" top="0.59055118110236227" bottom="0.59055118110236227" header="0" footer="0"/>
  <pageSetup paperSize="9" scale="8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"/>
  <sheetViews>
    <sheetView workbookViewId="0"/>
  </sheetViews>
  <sheetFormatPr baseColWidth="10" defaultRowHeight="12.75" x14ac:dyDescent="0.2"/>
  <sheetData/>
  <phoneticPr fontId="3" type="noConversion"/>
  <pageMargins left="0.39370078740157483" right="0.39370078740157483" top="0.59055118110236227" bottom="0.59055118110236227" header="0" footer="0"/>
  <pageSetup paperSize="9" scale="70" orientation="portrait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361</v>
      </c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F19"/>
  <sheetViews>
    <sheetView workbookViewId="0"/>
  </sheetViews>
  <sheetFormatPr baseColWidth="10" defaultRowHeight="12.75" x14ac:dyDescent="0.2"/>
  <cols>
    <col min="2" max="2" width="13.28515625" customWidth="1"/>
    <col min="3" max="3" width="19.85546875" customWidth="1"/>
  </cols>
  <sheetData>
    <row r="1" spans="1:6" ht="14.25" x14ac:dyDescent="0.2">
      <c r="A1" s="11" t="s">
        <v>480</v>
      </c>
      <c r="B1" s="10"/>
      <c r="C1" s="10"/>
    </row>
    <row r="2" spans="1:6" x14ac:dyDescent="0.2">
      <c r="A2" s="10"/>
      <c r="B2" s="10"/>
      <c r="C2" s="10"/>
    </row>
    <row r="3" spans="1:6" ht="18.75" customHeight="1" x14ac:dyDescent="0.2">
      <c r="A3" s="79" t="s">
        <v>177</v>
      </c>
      <c r="B3" s="15" t="s">
        <v>212</v>
      </c>
      <c r="C3" s="16" t="s">
        <v>138</v>
      </c>
    </row>
    <row r="4" spans="1:6" ht="14.25" customHeight="1" x14ac:dyDescent="0.2">
      <c r="A4" s="7">
        <v>2010</v>
      </c>
      <c r="B4" s="6">
        <v>86653</v>
      </c>
      <c r="C4" s="50">
        <v>0.1069204041241591</v>
      </c>
    </row>
    <row r="5" spans="1:6" ht="14.25" customHeight="1" x14ac:dyDescent="0.2">
      <c r="A5" s="17">
        <v>2011</v>
      </c>
      <c r="B5" s="18">
        <v>94825</v>
      </c>
      <c r="C5" s="49">
        <v>0.1184618017687131</v>
      </c>
      <c r="F5" s="111"/>
    </row>
    <row r="6" spans="1:6" ht="14.25" customHeight="1" x14ac:dyDescent="0.2">
      <c r="A6" s="7">
        <v>2012</v>
      </c>
      <c r="B6" s="6">
        <v>103322</v>
      </c>
      <c r="C6" s="50">
        <v>0.12928372297882351</v>
      </c>
    </row>
    <row r="7" spans="1:6" ht="14.25" customHeight="1" x14ac:dyDescent="0.2">
      <c r="A7" s="17">
        <v>2013</v>
      </c>
      <c r="B7" s="18">
        <v>108755</v>
      </c>
      <c r="C7" s="49">
        <v>0.13693171230427534</v>
      </c>
    </row>
    <row r="8" spans="1:6" ht="14.25" customHeight="1" x14ac:dyDescent="0.2">
      <c r="A8" s="7">
        <v>2014</v>
      </c>
      <c r="B8" s="6">
        <v>113016</v>
      </c>
      <c r="C8" s="50">
        <v>0.14399999999999999</v>
      </c>
    </row>
    <row r="9" spans="1:6" ht="14.25" customHeight="1" x14ac:dyDescent="0.2">
      <c r="A9" s="17">
        <v>2015</v>
      </c>
      <c r="B9" s="18">
        <v>116853</v>
      </c>
      <c r="C9" s="49">
        <v>0.14799999999999999</v>
      </c>
    </row>
    <row r="10" spans="1:6" ht="14.25" customHeight="1" x14ac:dyDescent="0.2">
      <c r="A10" s="7">
        <v>2016</v>
      </c>
      <c r="B10" s="6">
        <v>120767</v>
      </c>
      <c r="C10" s="50">
        <v>0.153</v>
      </c>
    </row>
    <row r="11" spans="1:6" ht="14.25" customHeight="1" x14ac:dyDescent="0.2">
      <c r="A11" s="17">
        <v>2017</v>
      </c>
      <c r="B11" s="18">
        <v>124379</v>
      </c>
      <c r="C11" s="49">
        <v>0.157</v>
      </c>
    </row>
    <row r="12" spans="1:6" ht="14.25" customHeight="1" x14ac:dyDescent="0.2">
      <c r="A12" s="7">
        <v>2018</v>
      </c>
      <c r="B12" s="6">
        <v>127809</v>
      </c>
      <c r="C12" s="50">
        <v>0.16005374822488097</v>
      </c>
    </row>
    <row r="13" spans="1:6" s="3" customFormat="1" ht="12.75" customHeight="1" x14ac:dyDescent="0.2">
      <c r="A13" s="23" t="s">
        <v>25</v>
      </c>
      <c r="B13" s="6"/>
      <c r="C13" s="52"/>
      <c r="D13" s="52"/>
    </row>
    <row r="14" spans="1:6" x14ac:dyDescent="0.2">
      <c r="A14" s="20" t="s">
        <v>390</v>
      </c>
    </row>
    <row r="15" spans="1:6" x14ac:dyDescent="0.2">
      <c r="A15" s="20" t="s">
        <v>425</v>
      </c>
      <c r="B15" s="3"/>
      <c r="C15" s="3"/>
    </row>
    <row r="19" spans="2:2" x14ac:dyDescent="0.2">
      <c r="B19" s="119" t="s">
        <v>433</v>
      </c>
    </row>
  </sheetData>
  <phoneticPr fontId="3" type="noConversion"/>
  <pageMargins left="0.39370078740157483" right="0.39370078740157483" top="0.59055118110236227" bottom="0.59055118110236227" header="0" footer="0"/>
  <pageSetup paperSize="9" scale="72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14"/>
  <sheetViews>
    <sheetView workbookViewId="0"/>
  </sheetViews>
  <sheetFormatPr baseColWidth="10" defaultColWidth="11.42578125" defaultRowHeight="12.75" x14ac:dyDescent="0.2"/>
  <cols>
    <col min="1" max="2" width="14.28515625" style="3" customWidth="1"/>
    <col min="3" max="3" width="13" style="3" customWidth="1"/>
    <col min="4" max="4" width="16.140625" style="3" customWidth="1"/>
    <col min="5" max="16384" width="11.42578125" style="3"/>
  </cols>
  <sheetData>
    <row r="1" spans="1:6" ht="15.75" customHeight="1" x14ac:dyDescent="0.2">
      <c r="A1" s="11" t="s">
        <v>391</v>
      </c>
      <c r="B1" s="10"/>
      <c r="C1" s="10"/>
      <c r="D1" s="10"/>
    </row>
    <row r="2" spans="1:6" x14ac:dyDescent="0.2">
      <c r="A2" s="10"/>
      <c r="B2" s="10"/>
      <c r="C2" s="10"/>
      <c r="D2" s="10"/>
    </row>
    <row r="3" spans="1:6" ht="12.75" customHeight="1" x14ac:dyDescent="0.2">
      <c r="A3" s="192" t="s">
        <v>351</v>
      </c>
      <c r="B3" s="194" t="s">
        <v>212</v>
      </c>
      <c r="C3" s="194" t="s">
        <v>101</v>
      </c>
      <c r="D3" s="188" t="s">
        <v>138</v>
      </c>
    </row>
    <row r="4" spans="1:6" ht="12.75" customHeight="1" x14ac:dyDescent="0.2">
      <c r="A4" s="192"/>
      <c r="B4" s="194"/>
      <c r="C4" s="194"/>
      <c r="D4" s="188"/>
    </row>
    <row r="5" spans="1:6" ht="15" customHeight="1" x14ac:dyDescent="0.2">
      <c r="A5" s="142" t="s">
        <v>195</v>
      </c>
      <c r="B5" s="145">
        <v>127809</v>
      </c>
      <c r="C5" s="154">
        <f>B5/$B$5</f>
        <v>1</v>
      </c>
      <c r="D5" s="158">
        <v>16.005374822488097</v>
      </c>
    </row>
    <row r="6" spans="1:6" ht="15" customHeight="1" x14ac:dyDescent="0.2">
      <c r="A6" s="17" t="s">
        <v>10</v>
      </c>
      <c r="B6" s="18">
        <v>26513</v>
      </c>
      <c r="C6" s="58">
        <f>B6/$B$5</f>
        <v>0.20744235538968303</v>
      </c>
      <c r="D6" s="159">
        <v>3.3201926520716611</v>
      </c>
      <c r="F6" s="70"/>
    </row>
    <row r="7" spans="1:6" ht="15" customHeight="1" x14ac:dyDescent="0.2">
      <c r="A7" s="7" t="s">
        <v>213</v>
      </c>
      <c r="B7" s="6">
        <v>50313</v>
      </c>
      <c r="C7" s="52">
        <f>B7/$B$5</f>
        <v>0.39365772363448581</v>
      </c>
      <c r="D7" s="160">
        <v>6.3006394185373766</v>
      </c>
    </row>
    <row r="8" spans="1:6" ht="15" customHeight="1" x14ac:dyDescent="0.2">
      <c r="A8" s="17" t="s">
        <v>214</v>
      </c>
      <c r="B8" s="18">
        <v>27963</v>
      </c>
      <c r="C8" s="58">
        <f>B8/$B$5</f>
        <v>0.21878740933737062</v>
      </c>
      <c r="D8" s="159">
        <v>3.5017744928857488</v>
      </c>
    </row>
    <row r="9" spans="1:6" ht="15" customHeight="1" x14ac:dyDescent="0.2">
      <c r="A9" s="7" t="s">
        <v>16</v>
      </c>
      <c r="B9" s="6">
        <v>23020</v>
      </c>
      <c r="C9" s="52">
        <f>B9/$B$5</f>
        <v>0.18011251163846051</v>
      </c>
      <c r="D9" s="160">
        <v>2.8827682589933104</v>
      </c>
    </row>
    <row r="10" spans="1:6" ht="12.75" customHeight="1" x14ac:dyDescent="0.2">
      <c r="A10" s="23" t="s">
        <v>398</v>
      </c>
      <c r="B10" s="6"/>
      <c r="C10" s="52"/>
      <c r="D10" s="52"/>
    </row>
    <row r="11" spans="1:6" x14ac:dyDescent="0.2">
      <c r="A11" s="20" t="s">
        <v>425</v>
      </c>
    </row>
    <row r="14" spans="1:6" x14ac:dyDescent="0.2">
      <c r="D14" s="1"/>
    </row>
  </sheetData>
  <mergeCells count="4">
    <mergeCell ref="D3:D4"/>
    <mergeCell ref="B3:B4"/>
    <mergeCell ref="C3:C4"/>
    <mergeCell ref="A3:A4"/>
  </mergeCells>
  <phoneticPr fontId="0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F17"/>
  <sheetViews>
    <sheetView workbookViewId="0"/>
  </sheetViews>
  <sheetFormatPr baseColWidth="10" defaultColWidth="11.42578125" defaultRowHeight="12.75" x14ac:dyDescent="0.2"/>
  <cols>
    <col min="1" max="1" width="19.5703125" style="3" customWidth="1"/>
    <col min="2" max="6" width="9.5703125" style="3" customWidth="1"/>
    <col min="7" max="16384" width="11.42578125" style="3"/>
  </cols>
  <sheetData>
    <row r="1" spans="1:6" ht="15.75" customHeight="1" x14ac:dyDescent="0.2">
      <c r="A1" s="11" t="s">
        <v>392</v>
      </c>
      <c r="B1" s="10"/>
      <c r="C1" s="10"/>
      <c r="D1" s="10"/>
    </row>
    <row r="2" spans="1:6" x14ac:dyDescent="0.2">
      <c r="A2" s="10"/>
      <c r="B2" s="10"/>
      <c r="C2" s="10"/>
      <c r="D2" s="10"/>
    </row>
    <row r="3" spans="1:6" ht="29.25" customHeight="1" x14ac:dyDescent="0.2">
      <c r="A3" s="110" t="s">
        <v>107</v>
      </c>
      <c r="B3" s="16" t="s">
        <v>195</v>
      </c>
      <c r="C3" s="16" t="s">
        <v>8</v>
      </c>
      <c r="D3" s="16" t="s">
        <v>213</v>
      </c>
      <c r="E3" s="16" t="s">
        <v>214</v>
      </c>
      <c r="F3" s="16" t="s">
        <v>9</v>
      </c>
    </row>
    <row r="4" spans="1:6" ht="15" customHeight="1" x14ac:dyDescent="0.2">
      <c r="A4" s="142" t="s">
        <v>195</v>
      </c>
      <c r="B4" s="145">
        <v>127809</v>
      </c>
      <c r="C4" s="145">
        <v>26513</v>
      </c>
      <c r="D4" s="145">
        <v>50313</v>
      </c>
      <c r="E4" s="145">
        <v>27963</v>
      </c>
      <c r="F4" s="145">
        <v>23020</v>
      </c>
    </row>
    <row r="5" spans="1:6" ht="15" customHeight="1" x14ac:dyDescent="0.2">
      <c r="A5" s="17" t="s">
        <v>217</v>
      </c>
      <c r="B5" s="18">
        <v>52569</v>
      </c>
      <c r="C5" s="18">
        <v>11209</v>
      </c>
      <c r="D5" s="18">
        <v>22139</v>
      </c>
      <c r="E5" s="18">
        <v>11858</v>
      </c>
      <c r="F5" s="18">
        <v>7363</v>
      </c>
    </row>
    <row r="6" spans="1:6" ht="15" customHeight="1" x14ac:dyDescent="0.2">
      <c r="A6" s="7" t="s">
        <v>128</v>
      </c>
      <c r="B6" s="6">
        <v>13347</v>
      </c>
      <c r="C6" s="6">
        <v>1770</v>
      </c>
      <c r="D6" s="6">
        <v>4800</v>
      </c>
      <c r="E6" s="6">
        <v>2583</v>
      </c>
      <c r="F6" s="6">
        <v>4194</v>
      </c>
    </row>
    <row r="7" spans="1:6" ht="15" customHeight="1" x14ac:dyDescent="0.2">
      <c r="A7" s="17" t="s">
        <v>218</v>
      </c>
      <c r="B7" s="18">
        <v>9757</v>
      </c>
      <c r="C7" s="18">
        <v>766</v>
      </c>
      <c r="D7" s="18">
        <v>2992</v>
      </c>
      <c r="E7" s="18">
        <v>3480</v>
      </c>
      <c r="F7" s="18">
        <v>2519</v>
      </c>
    </row>
    <row r="8" spans="1:6" ht="15" customHeight="1" x14ac:dyDescent="0.2">
      <c r="A8" s="7" t="s">
        <v>219</v>
      </c>
      <c r="B8" s="6">
        <v>7978</v>
      </c>
      <c r="C8" s="6">
        <v>1979</v>
      </c>
      <c r="D8" s="6">
        <v>2924</v>
      </c>
      <c r="E8" s="6">
        <v>1205</v>
      </c>
      <c r="F8" s="6">
        <v>1870</v>
      </c>
    </row>
    <row r="9" spans="1:6" ht="15" customHeight="1" x14ac:dyDescent="0.2">
      <c r="A9" s="17" t="s">
        <v>297</v>
      </c>
      <c r="B9" s="18">
        <v>4237</v>
      </c>
      <c r="C9" s="18">
        <v>677</v>
      </c>
      <c r="D9" s="18">
        <v>1856</v>
      </c>
      <c r="E9" s="18">
        <v>764</v>
      </c>
      <c r="F9" s="18">
        <v>940</v>
      </c>
    </row>
    <row r="10" spans="1:6" ht="15" customHeight="1" x14ac:dyDescent="0.2">
      <c r="A10" s="7" t="s">
        <v>266</v>
      </c>
      <c r="B10" s="6">
        <v>1585</v>
      </c>
      <c r="C10" s="6">
        <v>87</v>
      </c>
      <c r="D10" s="6">
        <v>495</v>
      </c>
      <c r="E10" s="6">
        <v>367</v>
      </c>
      <c r="F10" s="6">
        <v>636</v>
      </c>
    </row>
    <row r="11" spans="1:6" ht="15" customHeight="1" x14ac:dyDescent="0.2">
      <c r="A11" s="17" t="s">
        <v>220</v>
      </c>
      <c r="B11" s="18">
        <v>38336</v>
      </c>
      <c r="C11" s="18">
        <v>10025</v>
      </c>
      <c r="D11" s="18">
        <v>15107</v>
      </c>
      <c r="E11" s="18">
        <v>7706</v>
      </c>
      <c r="F11" s="18">
        <v>5498</v>
      </c>
    </row>
    <row r="12" spans="1:6" x14ac:dyDescent="0.2">
      <c r="A12" s="20" t="s">
        <v>425</v>
      </c>
      <c r="D12"/>
      <c r="E12"/>
      <c r="F12"/>
    </row>
    <row r="15" spans="1:6" x14ac:dyDescent="0.2">
      <c r="A15" s="81"/>
    </row>
    <row r="16" spans="1:6" x14ac:dyDescent="0.2">
      <c r="A16" s="81"/>
    </row>
    <row r="17" spans="1:1" x14ac:dyDescent="0.2">
      <c r="A17" s="81"/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10"/>
  <sheetViews>
    <sheetView workbookViewId="0"/>
  </sheetViews>
  <sheetFormatPr baseColWidth="10" defaultColWidth="11.42578125" defaultRowHeight="12.75" x14ac:dyDescent="0.2"/>
  <cols>
    <col min="1" max="1" width="19.5703125" style="3" customWidth="1"/>
    <col min="2" max="6" width="9.5703125" style="3" customWidth="1"/>
    <col min="7" max="16384" width="11.42578125" style="3"/>
  </cols>
  <sheetData>
    <row r="1" spans="1:6" ht="15.75" customHeight="1" x14ac:dyDescent="0.2">
      <c r="A1" s="11" t="s">
        <v>393</v>
      </c>
      <c r="B1" s="10"/>
      <c r="C1" s="10"/>
      <c r="D1" s="10"/>
    </row>
    <row r="2" spans="1:6" x14ac:dyDescent="0.2">
      <c r="A2" s="10"/>
      <c r="B2" s="10"/>
      <c r="C2" s="10"/>
      <c r="D2" s="10"/>
    </row>
    <row r="3" spans="1:6" ht="29.25" customHeight="1" x14ac:dyDescent="0.2">
      <c r="A3" s="110"/>
      <c r="B3" s="16" t="s">
        <v>195</v>
      </c>
      <c r="C3" s="16" t="s">
        <v>8</v>
      </c>
      <c r="D3" s="16" t="s">
        <v>213</v>
      </c>
      <c r="E3" s="16" t="s">
        <v>214</v>
      </c>
      <c r="F3" s="16" t="s">
        <v>9</v>
      </c>
    </row>
    <row r="4" spans="1:6" s="168" customFormat="1" ht="15" customHeight="1" x14ac:dyDescent="0.2">
      <c r="A4" s="142" t="s">
        <v>195</v>
      </c>
      <c r="B4" s="145">
        <v>127809</v>
      </c>
      <c r="C4" s="145">
        <v>26513</v>
      </c>
      <c r="D4" s="145">
        <v>50313</v>
      </c>
      <c r="E4" s="145">
        <v>27963</v>
      </c>
      <c r="F4" s="145">
        <v>23020</v>
      </c>
    </row>
    <row r="5" spans="1:6" ht="15" customHeight="1" x14ac:dyDescent="0.2">
      <c r="A5" s="17" t="s">
        <v>149</v>
      </c>
      <c r="B5" s="18">
        <v>63553</v>
      </c>
      <c r="C5" s="18">
        <v>13254</v>
      </c>
      <c r="D5" s="18">
        <v>26506</v>
      </c>
      <c r="E5" s="18">
        <v>14064</v>
      </c>
      <c r="F5" s="18">
        <v>9729</v>
      </c>
    </row>
    <row r="6" spans="1:6" ht="15" customHeight="1" x14ac:dyDescent="0.2">
      <c r="A6" s="7" t="s">
        <v>216</v>
      </c>
      <c r="B6" s="6">
        <v>64252</v>
      </c>
      <c r="C6" s="6">
        <v>13258</v>
      </c>
      <c r="D6" s="6">
        <v>23806</v>
      </c>
      <c r="E6" s="6">
        <v>13898</v>
      </c>
      <c r="F6" s="6">
        <v>13290</v>
      </c>
    </row>
    <row r="7" spans="1:6" ht="15" customHeight="1" x14ac:dyDescent="0.2">
      <c r="A7" s="17" t="s">
        <v>220</v>
      </c>
      <c r="B7" s="18">
        <v>4</v>
      </c>
      <c r="C7" s="18">
        <v>1</v>
      </c>
      <c r="D7" s="18">
        <v>1</v>
      </c>
      <c r="E7" s="18">
        <v>1</v>
      </c>
      <c r="F7" s="18">
        <v>1</v>
      </c>
    </row>
    <row r="8" spans="1:6" x14ac:dyDescent="0.2">
      <c r="A8" s="20" t="s">
        <v>425</v>
      </c>
      <c r="D8"/>
      <c r="E8"/>
      <c r="F8"/>
    </row>
    <row r="10" spans="1:6" x14ac:dyDescent="0.2">
      <c r="B10" s="81"/>
      <c r="C10" s="81"/>
      <c r="D10" s="81"/>
      <c r="E10" s="81"/>
      <c r="F10" s="81"/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F16"/>
  <sheetViews>
    <sheetView workbookViewId="0"/>
  </sheetViews>
  <sheetFormatPr baseColWidth="10" defaultColWidth="11.42578125" defaultRowHeight="12.75" x14ac:dyDescent="0.2"/>
  <cols>
    <col min="1" max="1" width="19.5703125" style="3" customWidth="1"/>
    <col min="2" max="6" width="8.42578125" style="3" customWidth="1"/>
    <col min="7" max="16384" width="11.42578125" style="3"/>
  </cols>
  <sheetData>
    <row r="1" spans="1:6" ht="15.75" customHeight="1" x14ac:dyDescent="0.2">
      <c r="A1" s="11" t="s">
        <v>394</v>
      </c>
      <c r="B1" s="10"/>
      <c r="C1" s="10"/>
      <c r="D1" s="10"/>
    </row>
    <row r="2" spans="1:6" x14ac:dyDescent="0.2">
      <c r="A2" s="10"/>
      <c r="B2" s="10"/>
      <c r="C2" s="10"/>
      <c r="D2" s="10"/>
    </row>
    <row r="3" spans="1:6" ht="25.5" x14ac:dyDescent="0.2">
      <c r="A3" s="38" t="s">
        <v>221</v>
      </c>
      <c r="B3" s="16" t="s">
        <v>195</v>
      </c>
      <c r="C3" s="16" t="s">
        <v>10</v>
      </c>
      <c r="D3" s="16" t="s">
        <v>213</v>
      </c>
      <c r="E3" s="16" t="s">
        <v>214</v>
      </c>
      <c r="F3" s="16" t="s">
        <v>9</v>
      </c>
    </row>
    <row r="4" spans="1:6" ht="15" customHeight="1" x14ac:dyDescent="0.2">
      <c r="A4" s="142" t="s">
        <v>195</v>
      </c>
      <c r="B4" s="145">
        <v>127809</v>
      </c>
      <c r="C4" s="145">
        <v>26513</v>
      </c>
      <c r="D4" s="145">
        <v>50313</v>
      </c>
      <c r="E4" s="145">
        <v>27963</v>
      </c>
      <c r="F4" s="145">
        <v>23020</v>
      </c>
    </row>
    <row r="5" spans="1:6" ht="15" customHeight="1" x14ac:dyDescent="0.2">
      <c r="A5" s="17" t="s">
        <v>17</v>
      </c>
      <c r="B5" s="18">
        <v>161</v>
      </c>
      <c r="C5" s="18">
        <v>26</v>
      </c>
      <c r="D5" s="18">
        <v>100</v>
      </c>
      <c r="E5" s="18">
        <v>20</v>
      </c>
      <c r="F5" s="18">
        <v>15</v>
      </c>
    </row>
    <row r="6" spans="1:6" ht="15" customHeight="1" x14ac:dyDescent="0.2">
      <c r="A6" s="7" t="s">
        <v>274</v>
      </c>
      <c r="B6" s="6">
        <v>270</v>
      </c>
      <c r="C6" s="6">
        <v>63</v>
      </c>
      <c r="D6" s="6">
        <v>167</v>
      </c>
      <c r="E6" s="6">
        <v>23</v>
      </c>
      <c r="F6" s="6">
        <v>17</v>
      </c>
    </row>
    <row r="7" spans="1:6" ht="15" customHeight="1" x14ac:dyDescent="0.2">
      <c r="A7" s="17" t="s">
        <v>265</v>
      </c>
      <c r="B7" s="18">
        <v>737</v>
      </c>
      <c r="C7" s="18">
        <v>222</v>
      </c>
      <c r="D7" s="18">
        <v>375</v>
      </c>
      <c r="E7" s="18">
        <v>84</v>
      </c>
      <c r="F7" s="18">
        <v>56</v>
      </c>
    </row>
    <row r="8" spans="1:6" ht="15" customHeight="1" x14ac:dyDescent="0.2">
      <c r="A8" s="7" t="s">
        <v>267</v>
      </c>
      <c r="B8" s="6">
        <v>1776</v>
      </c>
      <c r="C8" s="6">
        <v>667</v>
      </c>
      <c r="D8" s="6">
        <v>789</v>
      </c>
      <c r="E8" s="6">
        <v>169</v>
      </c>
      <c r="F8" s="6">
        <v>151</v>
      </c>
    </row>
    <row r="9" spans="1:6" ht="15" customHeight="1" x14ac:dyDescent="0.2">
      <c r="A9" s="17" t="s">
        <v>275</v>
      </c>
      <c r="B9" s="18">
        <v>678</v>
      </c>
      <c r="C9" s="18">
        <v>287</v>
      </c>
      <c r="D9" s="18">
        <v>242</v>
      </c>
      <c r="E9" s="18">
        <v>69</v>
      </c>
      <c r="F9" s="18">
        <v>80</v>
      </c>
    </row>
    <row r="10" spans="1:6" ht="15" customHeight="1" x14ac:dyDescent="0.2">
      <c r="A10" s="7" t="s">
        <v>276</v>
      </c>
      <c r="B10" s="6">
        <v>2378</v>
      </c>
      <c r="C10" s="6">
        <v>924</v>
      </c>
      <c r="D10" s="6">
        <v>840</v>
      </c>
      <c r="E10" s="6">
        <v>340</v>
      </c>
      <c r="F10" s="6">
        <v>274</v>
      </c>
    </row>
    <row r="11" spans="1:6" ht="15" customHeight="1" x14ac:dyDescent="0.2">
      <c r="A11" s="17" t="s">
        <v>268</v>
      </c>
      <c r="B11" s="18">
        <v>13283</v>
      </c>
      <c r="C11" s="18">
        <v>4261</v>
      </c>
      <c r="D11" s="18">
        <v>5107</v>
      </c>
      <c r="E11" s="18">
        <v>2573</v>
      </c>
      <c r="F11" s="18">
        <v>1342</v>
      </c>
    </row>
    <row r="12" spans="1:6" ht="15" customHeight="1" x14ac:dyDescent="0.2">
      <c r="A12" s="7" t="s">
        <v>271</v>
      </c>
      <c r="B12" s="6">
        <v>40137</v>
      </c>
      <c r="C12" s="6">
        <v>11449</v>
      </c>
      <c r="D12" s="6">
        <v>16659</v>
      </c>
      <c r="E12" s="6">
        <v>8587</v>
      </c>
      <c r="F12" s="6">
        <v>3442</v>
      </c>
    </row>
    <row r="13" spans="1:6" ht="15" customHeight="1" x14ac:dyDescent="0.2">
      <c r="A13" s="17" t="s">
        <v>272</v>
      </c>
      <c r="B13" s="18">
        <v>24267</v>
      </c>
      <c r="C13" s="18">
        <v>5423</v>
      </c>
      <c r="D13" s="18">
        <v>10977</v>
      </c>
      <c r="E13" s="18">
        <v>5318</v>
      </c>
      <c r="F13" s="18">
        <v>2549</v>
      </c>
    </row>
    <row r="14" spans="1:6" ht="15" customHeight="1" x14ac:dyDescent="0.2">
      <c r="A14" s="7" t="s">
        <v>273</v>
      </c>
      <c r="B14" s="6">
        <v>18794</v>
      </c>
      <c r="C14" s="6">
        <v>2157</v>
      </c>
      <c r="D14" s="6">
        <v>7903</v>
      </c>
      <c r="E14" s="6">
        <v>4873</v>
      </c>
      <c r="F14" s="6">
        <v>3861</v>
      </c>
    </row>
    <row r="15" spans="1:6" ht="15" customHeight="1" x14ac:dyDescent="0.2">
      <c r="A15" s="17" t="s">
        <v>18</v>
      </c>
      <c r="B15" s="18">
        <v>25328</v>
      </c>
      <c r="C15" s="18">
        <v>1034</v>
      </c>
      <c r="D15" s="18">
        <v>7154</v>
      </c>
      <c r="E15" s="18">
        <v>5907</v>
      </c>
      <c r="F15" s="18">
        <v>11233</v>
      </c>
    </row>
    <row r="16" spans="1:6" customFormat="1" x14ac:dyDescent="0.2">
      <c r="A16" s="20" t="s">
        <v>425</v>
      </c>
      <c r="B16" s="3"/>
      <c r="C16" s="3"/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E20"/>
  <sheetViews>
    <sheetView workbookViewId="0"/>
  </sheetViews>
  <sheetFormatPr baseColWidth="10" defaultColWidth="11.42578125" defaultRowHeight="12.75" x14ac:dyDescent="0.2"/>
  <cols>
    <col min="1" max="1" width="21.7109375" style="3" customWidth="1"/>
    <col min="2" max="5" width="12.5703125" style="3" customWidth="1"/>
    <col min="6" max="16384" width="11.42578125" style="3"/>
  </cols>
  <sheetData>
    <row r="1" spans="1:5" ht="15.75" customHeight="1" x14ac:dyDescent="0.2">
      <c r="A1" s="11" t="s">
        <v>395</v>
      </c>
      <c r="B1" s="10"/>
      <c r="C1" s="10"/>
      <c r="D1" s="10"/>
    </row>
    <row r="2" spans="1:5" x14ac:dyDescent="0.2">
      <c r="A2" s="10"/>
      <c r="B2" s="10"/>
      <c r="C2" s="10"/>
      <c r="D2" s="10"/>
    </row>
    <row r="3" spans="1:5" ht="23.25" customHeight="1" x14ac:dyDescent="0.2">
      <c r="A3" s="79" t="s">
        <v>351</v>
      </c>
      <c r="B3" s="16" t="s">
        <v>195</v>
      </c>
      <c r="C3" s="16" t="s">
        <v>277</v>
      </c>
      <c r="D3" s="16" t="s">
        <v>278</v>
      </c>
      <c r="E3" s="16" t="s">
        <v>279</v>
      </c>
    </row>
    <row r="4" spans="1:5" ht="15" customHeight="1" x14ac:dyDescent="0.2">
      <c r="A4" s="142" t="s">
        <v>195</v>
      </c>
      <c r="B4" s="145">
        <v>127809</v>
      </c>
      <c r="C4" s="145">
        <f>SUM(C5:C8)</f>
        <v>124418</v>
      </c>
      <c r="D4" s="145">
        <f>SUM(D5:D8)</f>
        <v>3363</v>
      </c>
      <c r="E4" s="145">
        <f>SUM(E5:E8)</f>
        <v>28</v>
      </c>
    </row>
    <row r="5" spans="1:5" ht="15" customHeight="1" x14ac:dyDescent="0.2">
      <c r="A5" s="17" t="s">
        <v>8</v>
      </c>
      <c r="B5" s="18">
        <v>26513</v>
      </c>
      <c r="C5" s="18">
        <v>25402</v>
      </c>
      <c r="D5" s="18">
        <v>1108</v>
      </c>
      <c r="E5" s="18">
        <v>3</v>
      </c>
    </row>
    <row r="6" spans="1:5" ht="15" customHeight="1" x14ac:dyDescent="0.2">
      <c r="A6" s="7" t="s">
        <v>213</v>
      </c>
      <c r="B6" s="6">
        <v>50313</v>
      </c>
      <c r="C6" s="6">
        <v>49074</v>
      </c>
      <c r="D6" s="6">
        <v>1229</v>
      </c>
      <c r="E6" s="6">
        <v>10</v>
      </c>
    </row>
    <row r="7" spans="1:5" ht="15" customHeight="1" x14ac:dyDescent="0.2">
      <c r="A7" s="17" t="s">
        <v>214</v>
      </c>
      <c r="B7" s="18">
        <v>27963</v>
      </c>
      <c r="C7" s="18">
        <v>27289</v>
      </c>
      <c r="D7" s="18">
        <v>666</v>
      </c>
      <c r="E7" s="18">
        <v>8</v>
      </c>
    </row>
    <row r="8" spans="1:5" ht="15" customHeight="1" x14ac:dyDescent="0.2">
      <c r="A8" s="7" t="s">
        <v>16</v>
      </c>
      <c r="B8" s="6">
        <v>23020</v>
      </c>
      <c r="C8" s="6">
        <v>22653</v>
      </c>
      <c r="D8" s="6">
        <v>360</v>
      </c>
      <c r="E8" s="6">
        <v>7</v>
      </c>
    </row>
    <row r="9" spans="1:5" customFormat="1" x14ac:dyDescent="0.2">
      <c r="A9" s="20" t="s">
        <v>425</v>
      </c>
      <c r="B9" s="3"/>
      <c r="C9" s="3"/>
    </row>
    <row r="19" ht="15.75" customHeight="1" x14ac:dyDescent="0.2"/>
    <row r="20" ht="11.25" customHeight="1" x14ac:dyDescent="0.2"/>
  </sheetData>
  <phoneticPr fontId="0" type="noConversion"/>
  <pageMargins left="0.39370078740157483" right="0.39370078740157483" top="0.59055118110236227" bottom="0.59055118110236227" header="0" footer="0"/>
  <pageSetup paperSize="9" scale="67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:E17"/>
  <sheetViews>
    <sheetView zoomScaleNormal="100" workbookViewId="0"/>
  </sheetViews>
  <sheetFormatPr baseColWidth="10" defaultColWidth="11.42578125" defaultRowHeight="12.75" x14ac:dyDescent="0.2"/>
  <cols>
    <col min="1" max="1" width="17.28515625" style="8" customWidth="1"/>
    <col min="2" max="2" width="51.140625" style="8" customWidth="1"/>
    <col min="3" max="3" width="12" style="8" customWidth="1"/>
    <col min="4" max="16384" width="11.42578125" style="8"/>
  </cols>
  <sheetData>
    <row r="1" spans="1:5" ht="15.75" customHeight="1" x14ac:dyDescent="0.2">
      <c r="A1" s="21" t="s">
        <v>370</v>
      </c>
    </row>
    <row r="3" spans="1:5" ht="18.75" customHeight="1" x14ac:dyDescent="0.2">
      <c r="A3" s="37" t="s">
        <v>192</v>
      </c>
      <c r="B3" s="38" t="s">
        <v>27</v>
      </c>
      <c r="C3" s="15" t="s">
        <v>28</v>
      </c>
      <c r="D3" s="15" t="s">
        <v>31</v>
      </c>
      <c r="E3" s="15" t="s">
        <v>216</v>
      </c>
    </row>
    <row r="4" spans="1:5" ht="15" customHeight="1" x14ac:dyDescent="0.2">
      <c r="A4" s="39" t="s">
        <v>195</v>
      </c>
      <c r="B4" s="40"/>
      <c r="C4" s="78">
        <v>798538</v>
      </c>
      <c r="D4" s="78">
        <v>380807</v>
      </c>
      <c r="E4" s="78">
        <v>417731</v>
      </c>
    </row>
    <row r="5" spans="1:5" ht="15" customHeight="1" x14ac:dyDescent="0.2">
      <c r="A5" s="41" t="s">
        <v>281</v>
      </c>
      <c r="B5" s="42" t="s">
        <v>461</v>
      </c>
      <c r="C5" s="18">
        <v>87813</v>
      </c>
      <c r="D5" s="18">
        <v>40915</v>
      </c>
      <c r="E5" s="18">
        <v>46898</v>
      </c>
    </row>
    <row r="6" spans="1:5" ht="15" customHeight="1" x14ac:dyDescent="0.2">
      <c r="A6" s="39" t="s">
        <v>199</v>
      </c>
      <c r="B6" s="40" t="s">
        <v>46</v>
      </c>
      <c r="C6" s="78">
        <v>98622</v>
      </c>
      <c r="D6" s="78">
        <v>47515</v>
      </c>
      <c r="E6" s="78">
        <v>51107</v>
      </c>
    </row>
    <row r="7" spans="1:5" ht="15" customHeight="1" x14ac:dyDescent="0.2">
      <c r="A7" s="41" t="s">
        <v>285</v>
      </c>
      <c r="B7" s="42" t="s">
        <v>78</v>
      </c>
      <c r="C7" s="18">
        <v>74492</v>
      </c>
      <c r="D7" s="18">
        <v>34810</v>
      </c>
      <c r="E7" s="18">
        <v>39682</v>
      </c>
    </row>
    <row r="8" spans="1:5" ht="15" customHeight="1" x14ac:dyDescent="0.2">
      <c r="A8" s="39" t="s">
        <v>287</v>
      </c>
      <c r="B8" s="40" t="s">
        <v>55</v>
      </c>
      <c r="C8" s="78">
        <v>62177</v>
      </c>
      <c r="D8" s="78">
        <v>29786</v>
      </c>
      <c r="E8" s="78">
        <v>32391</v>
      </c>
    </row>
    <row r="9" spans="1:5" ht="15" customHeight="1" x14ac:dyDescent="0.2">
      <c r="A9" s="41" t="s">
        <v>198</v>
      </c>
      <c r="B9" s="42" t="s">
        <v>45</v>
      </c>
      <c r="C9" s="18">
        <v>28960</v>
      </c>
      <c r="D9" s="18">
        <v>14284</v>
      </c>
      <c r="E9" s="18">
        <v>14676</v>
      </c>
    </row>
    <row r="10" spans="1:5" ht="15" customHeight="1" x14ac:dyDescent="0.2">
      <c r="A10" s="39" t="s">
        <v>98</v>
      </c>
      <c r="B10" s="40" t="s">
        <v>75</v>
      </c>
      <c r="C10" s="78">
        <v>75469</v>
      </c>
      <c r="D10" s="78">
        <v>34853</v>
      </c>
      <c r="E10" s="78">
        <v>40616</v>
      </c>
    </row>
    <row r="11" spans="1:5" ht="15" customHeight="1" x14ac:dyDescent="0.2">
      <c r="A11" s="43" t="s">
        <v>286</v>
      </c>
      <c r="B11" s="44" t="s">
        <v>76</v>
      </c>
      <c r="C11" s="18">
        <v>71783</v>
      </c>
      <c r="D11" s="18">
        <v>34177</v>
      </c>
      <c r="E11" s="18">
        <v>37606</v>
      </c>
    </row>
    <row r="12" spans="1:5" ht="15" customHeight="1" x14ac:dyDescent="0.2">
      <c r="A12" s="45" t="s">
        <v>284</v>
      </c>
      <c r="B12" s="46" t="s">
        <v>54</v>
      </c>
      <c r="C12" s="78">
        <v>75240</v>
      </c>
      <c r="D12" s="78">
        <v>36177</v>
      </c>
      <c r="E12" s="78">
        <v>39063</v>
      </c>
    </row>
    <row r="13" spans="1:5" ht="15" customHeight="1" x14ac:dyDescent="0.2">
      <c r="A13" s="43" t="s">
        <v>196</v>
      </c>
      <c r="B13" s="44" t="s">
        <v>405</v>
      </c>
      <c r="C13" s="18">
        <v>88626</v>
      </c>
      <c r="D13" s="18">
        <v>42441</v>
      </c>
      <c r="E13" s="18">
        <v>46185</v>
      </c>
    </row>
    <row r="14" spans="1:5" ht="15" customHeight="1" x14ac:dyDescent="0.2">
      <c r="A14" s="45" t="s">
        <v>137</v>
      </c>
      <c r="B14" s="46" t="s">
        <v>350</v>
      </c>
      <c r="C14" s="78">
        <v>62283</v>
      </c>
      <c r="D14" s="78">
        <v>30560</v>
      </c>
      <c r="E14" s="78">
        <v>31723</v>
      </c>
    </row>
    <row r="15" spans="1:5" ht="15" customHeight="1" x14ac:dyDescent="0.2">
      <c r="A15" s="43" t="s">
        <v>200</v>
      </c>
      <c r="B15" s="47" t="s">
        <v>79</v>
      </c>
      <c r="C15" s="18">
        <v>73073</v>
      </c>
      <c r="D15" s="18">
        <v>35289</v>
      </c>
      <c r="E15" s="18">
        <v>37784</v>
      </c>
    </row>
    <row r="16" spans="1:5" x14ac:dyDescent="0.2">
      <c r="A16" s="27" t="s">
        <v>371</v>
      </c>
    </row>
    <row r="17" spans="1:1" x14ac:dyDescent="0.2">
      <c r="A17" s="27" t="s">
        <v>365</v>
      </c>
    </row>
  </sheetData>
  <sortState ref="A30:F37">
    <sortCondition ref="A30:A37"/>
  </sortState>
  <phoneticPr fontId="0" type="noConversion"/>
  <pageMargins left="0.39370078740157483" right="0.39370078740157483" top="0.59055118110236227" bottom="0.59055118110236227" header="0" footer="0"/>
  <pageSetup paperSize="9" scale="48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154</v>
      </c>
    </row>
  </sheetData>
  <phoneticPr fontId="3" type="noConversion"/>
  <pageMargins left="0.39370078740157483" right="0.39370078740157483" top="0.59055118110236227" bottom="0.59055118110236227" header="0" footer="0"/>
  <pageSetup paperSize="9" scale="74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C23"/>
  <sheetViews>
    <sheetView workbookViewId="0"/>
  </sheetViews>
  <sheetFormatPr baseColWidth="10" defaultRowHeight="12.75" x14ac:dyDescent="0.2"/>
  <cols>
    <col min="1" max="1" width="39.140625" bestFit="1" customWidth="1"/>
  </cols>
  <sheetData>
    <row r="1" spans="1:3" s="3" customFormat="1" ht="15.75" customHeight="1" x14ac:dyDescent="0.2">
      <c r="A1" s="11" t="s">
        <v>396</v>
      </c>
      <c r="B1" s="10"/>
      <c r="C1" s="10"/>
    </row>
    <row r="2" spans="1:3" s="3" customFormat="1" x14ac:dyDescent="0.2">
      <c r="A2" s="10"/>
      <c r="B2" s="10"/>
      <c r="C2" s="10"/>
    </row>
    <row r="3" spans="1:3" ht="18.75" customHeight="1" x14ac:dyDescent="0.2">
      <c r="A3" s="79" t="s">
        <v>169</v>
      </c>
      <c r="B3" s="16" t="s">
        <v>195</v>
      </c>
    </row>
    <row r="4" spans="1:3" ht="15" customHeight="1" x14ac:dyDescent="0.2">
      <c r="A4" s="142" t="s">
        <v>296</v>
      </c>
      <c r="B4" s="155">
        <v>4517</v>
      </c>
    </row>
    <row r="5" spans="1:3" ht="15" customHeight="1" x14ac:dyDescent="0.2">
      <c r="A5" s="19" t="s">
        <v>155</v>
      </c>
      <c r="B5" s="123">
        <v>548</v>
      </c>
    </row>
    <row r="6" spans="1:3" ht="15" customHeight="1" x14ac:dyDescent="0.2">
      <c r="A6" s="13" t="s">
        <v>156</v>
      </c>
      <c r="B6" s="124">
        <v>225</v>
      </c>
    </row>
    <row r="7" spans="1:3" ht="15" customHeight="1" x14ac:dyDescent="0.2">
      <c r="A7" s="17" t="s">
        <v>157</v>
      </c>
      <c r="B7" s="125">
        <v>93</v>
      </c>
    </row>
    <row r="8" spans="1:3" ht="15" customHeight="1" x14ac:dyDescent="0.2">
      <c r="A8" s="7" t="s">
        <v>158</v>
      </c>
      <c r="B8" s="122">
        <v>110</v>
      </c>
    </row>
    <row r="9" spans="1:3" ht="15" customHeight="1" x14ac:dyDescent="0.2">
      <c r="A9" s="17" t="s">
        <v>159</v>
      </c>
      <c r="B9" s="125">
        <v>153</v>
      </c>
    </row>
    <row r="10" spans="1:3" ht="15" customHeight="1" x14ac:dyDescent="0.2">
      <c r="A10" s="7" t="s">
        <v>160</v>
      </c>
      <c r="B10" s="122">
        <v>32</v>
      </c>
    </row>
    <row r="11" spans="1:3" ht="15" customHeight="1" x14ac:dyDescent="0.2">
      <c r="A11" s="17" t="s">
        <v>216</v>
      </c>
      <c r="B11" s="125">
        <v>77</v>
      </c>
    </row>
    <row r="12" spans="1:3" ht="15" customHeight="1" x14ac:dyDescent="0.2">
      <c r="A12" s="7" t="s">
        <v>161</v>
      </c>
      <c r="B12" s="122">
        <v>264</v>
      </c>
    </row>
    <row r="13" spans="1:3" ht="15" customHeight="1" x14ac:dyDescent="0.2">
      <c r="A13" s="19" t="s">
        <v>162</v>
      </c>
      <c r="B13" s="123">
        <v>1126</v>
      </c>
    </row>
    <row r="14" spans="1:3" ht="15" customHeight="1" x14ac:dyDescent="0.2">
      <c r="A14" s="13" t="s">
        <v>163</v>
      </c>
      <c r="B14" s="124">
        <v>263</v>
      </c>
    </row>
    <row r="15" spans="1:3" ht="15" customHeight="1" x14ac:dyDescent="0.2">
      <c r="A15" s="17" t="s">
        <v>164</v>
      </c>
      <c r="B15" s="125">
        <v>330</v>
      </c>
    </row>
    <row r="16" spans="1:3" ht="15" customHeight="1" x14ac:dyDescent="0.2">
      <c r="A16" s="7" t="s">
        <v>165</v>
      </c>
      <c r="B16" s="122">
        <v>238</v>
      </c>
    </row>
    <row r="17" spans="1:2" ht="15" customHeight="1" x14ac:dyDescent="0.2">
      <c r="A17" s="17" t="s">
        <v>166</v>
      </c>
      <c r="B17" s="125">
        <v>153</v>
      </c>
    </row>
    <row r="18" spans="1:2" ht="15" customHeight="1" x14ac:dyDescent="0.2">
      <c r="A18" s="7" t="s">
        <v>167</v>
      </c>
      <c r="B18" s="122">
        <v>311</v>
      </c>
    </row>
    <row r="19" spans="1:2" ht="15" customHeight="1" x14ac:dyDescent="0.2">
      <c r="A19" s="17" t="s">
        <v>168</v>
      </c>
      <c r="B19" s="125">
        <v>132</v>
      </c>
    </row>
    <row r="20" spans="1:2" ht="15" customHeight="1" x14ac:dyDescent="0.2">
      <c r="A20" s="7" t="s">
        <v>59</v>
      </c>
      <c r="B20" s="122">
        <v>622</v>
      </c>
    </row>
    <row r="21" spans="1:2" ht="15" customHeight="1" x14ac:dyDescent="0.2">
      <c r="A21" s="17" t="s">
        <v>295</v>
      </c>
      <c r="B21" s="125">
        <v>73</v>
      </c>
    </row>
    <row r="22" spans="1:2" ht="12.75" customHeight="1" x14ac:dyDescent="0.2">
      <c r="A22" s="20" t="s">
        <v>132</v>
      </c>
      <c r="B22" s="6"/>
    </row>
    <row r="23" spans="1:2" x14ac:dyDescent="0.2">
      <c r="A23" s="20" t="s">
        <v>77</v>
      </c>
      <c r="B23" s="81"/>
    </row>
  </sheetData>
  <phoneticPr fontId="3" type="noConversion"/>
  <pageMargins left="0.39370078740157483" right="0.39370078740157483" top="0.59055118110236227" bottom="0.59055118110236227" header="0" footer="0"/>
  <pageSetup paperSize="9" scale="50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J26"/>
  <sheetViews>
    <sheetView tabSelected="1" zoomScaleNormal="100" workbookViewId="0"/>
  </sheetViews>
  <sheetFormatPr baseColWidth="10" defaultRowHeight="12.75" x14ac:dyDescent="0.2"/>
  <cols>
    <col min="1" max="1" width="18.5703125" customWidth="1"/>
    <col min="2" max="2" width="15.7109375" bestFit="1" customWidth="1"/>
    <col min="3" max="10" width="12.5703125" customWidth="1"/>
  </cols>
  <sheetData>
    <row r="1" spans="1:10" s="3" customFormat="1" ht="15.75" customHeight="1" x14ac:dyDescent="0.2">
      <c r="A1" s="11" t="s">
        <v>397</v>
      </c>
      <c r="B1" s="10"/>
      <c r="C1" s="10"/>
    </row>
    <row r="2" spans="1:10" s="3" customFormat="1" x14ac:dyDescent="0.2">
      <c r="A2" s="10"/>
      <c r="B2" s="10"/>
      <c r="C2" s="10"/>
    </row>
    <row r="3" spans="1:10" ht="38.25" x14ac:dyDescent="0.2">
      <c r="A3" s="79" t="s">
        <v>69</v>
      </c>
      <c r="B3" s="115" t="s">
        <v>296</v>
      </c>
      <c r="C3" s="114" t="s">
        <v>162</v>
      </c>
      <c r="D3" s="16" t="s">
        <v>165</v>
      </c>
      <c r="E3" s="16" t="s">
        <v>155</v>
      </c>
      <c r="F3" s="16" t="s">
        <v>167</v>
      </c>
      <c r="G3" s="16" t="s">
        <v>164</v>
      </c>
      <c r="H3" s="16" t="s">
        <v>161</v>
      </c>
      <c r="I3" s="16" t="s">
        <v>266</v>
      </c>
      <c r="J3" s="16" t="s">
        <v>220</v>
      </c>
    </row>
    <row r="4" spans="1:10" ht="15" customHeight="1" x14ac:dyDescent="0.2">
      <c r="A4" s="156" t="s">
        <v>195</v>
      </c>
      <c r="B4" s="157">
        <f>SUM(B5:B24)</f>
        <v>4517</v>
      </c>
      <c r="C4" s="157">
        <f t="shared" ref="C4:I4" si="0">SUM(C5:C24)</f>
        <v>1126</v>
      </c>
      <c r="D4" s="157">
        <f t="shared" si="0"/>
        <v>238</v>
      </c>
      <c r="E4" s="157">
        <f t="shared" si="0"/>
        <v>548</v>
      </c>
      <c r="F4" s="157">
        <f t="shared" si="0"/>
        <v>311</v>
      </c>
      <c r="G4" s="157">
        <f t="shared" si="0"/>
        <v>330</v>
      </c>
      <c r="H4" s="157">
        <f t="shared" si="0"/>
        <v>264</v>
      </c>
      <c r="I4" s="157">
        <f t="shared" si="0"/>
        <v>1860</v>
      </c>
      <c r="J4" s="157">
        <f>SUM(J5:J24)</f>
        <v>73</v>
      </c>
    </row>
    <row r="5" spans="1:10" ht="15" customHeight="1" x14ac:dyDescent="0.2">
      <c r="A5" s="17" t="s">
        <v>181</v>
      </c>
      <c r="B5" s="123">
        <v>628</v>
      </c>
      <c r="C5" s="123">
        <v>160</v>
      </c>
      <c r="D5" s="125">
        <v>14</v>
      </c>
      <c r="E5" s="125">
        <v>64</v>
      </c>
      <c r="F5" s="125">
        <v>69</v>
      </c>
      <c r="G5" s="125">
        <v>45</v>
      </c>
      <c r="H5" s="125">
        <v>44</v>
      </c>
      <c r="I5" s="125">
        <v>243</v>
      </c>
      <c r="J5" s="123">
        <v>23</v>
      </c>
    </row>
    <row r="6" spans="1:10" ht="15" customHeight="1" x14ac:dyDescent="0.2">
      <c r="A6" s="7" t="s">
        <v>182</v>
      </c>
      <c r="B6" s="124">
        <v>377</v>
      </c>
      <c r="C6" s="124">
        <v>94</v>
      </c>
      <c r="D6" s="122">
        <v>17</v>
      </c>
      <c r="E6" s="122">
        <v>34</v>
      </c>
      <c r="F6" s="122">
        <v>44</v>
      </c>
      <c r="G6" s="122">
        <v>28</v>
      </c>
      <c r="H6" s="122">
        <v>25</v>
      </c>
      <c r="I6" s="122">
        <v>147</v>
      </c>
      <c r="J6" s="122">
        <v>5</v>
      </c>
    </row>
    <row r="7" spans="1:10" ht="15" customHeight="1" x14ac:dyDescent="0.2">
      <c r="A7" s="17" t="s">
        <v>183</v>
      </c>
      <c r="B7" s="123">
        <v>397</v>
      </c>
      <c r="C7" s="123">
        <v>121</v>
      </c>
      <c r="D7" s="125">
        <v>12</v>
      </c>
      <c r="E7" s="125">
        <v>46</v>
      </c>
      <c r="F7" s="125">
        <v>35</v>
      </c>
      <c r="G7" s="125">
        <v>32</v>
      </c>
      <c r="H7" s="125">
        <v>19</v>
      </c>
      <c r="I7" s="125">
        <v>156</v>
      </c>
      <c r="J7" s="125">
        <v>0</v>
      </c>
    </row>
    <row r="8" spans="1:10" ht="15" customHeight="1" x14ac:dyDescent="0.2">
      <c r="A8" s="7" t="s">
        <v>184</v>
      </c>
      <c r="B8" s="124">
        <v>174</v>
      </c>
      <c r="C8" s="124">
        <v>42</v>
      </c>
      <c r="D8" s="122">
        <v>10</v>
      </c>
      <c r="E8" s="122">
        <v>24</v>
      </c>
      <c r="F8" s="122">
        <v>8</v>
      </c>
      <c r="G8" s="122">
        <v>16</v>
      </c>
      <c r="H8" s="122">
        <v>6</v>
      </c>
      <c r="I8" s="122">
        <v>77</v>
      </c>
      <c r="J8" s="122">
        <v>1</v>
      </c>
    </row>
    <row r="9" spans="1:10" ht="15" customHeight="1" x14ac:dyDescent="0.2">
      <c r="A9" s="17" t="s">
        <v>185</v>
      </c>
      <c r="B9" s="123">
        <v>206</v>
      </c>
      <c r="C9" s="123">
        <v>49</v>
      </c>
      <c r="D9" s="125">
        <v>12</v>
      </c>
      <c r="E9" s="125">
        <v>30</v>
      </c>
      <c r="F9" s="125">
        <v>7</v>
      </c>
      <c r="G9" s="125">
        <v>11</v>
      </c>
      <c r="H9" s="125">
        <v>12</v>
      </c>
      <c r="I9" s="125">
        <v>90</v>
      </c>
      <c r="J9" s="125">
        <v>4</v>
      </c>
    </row>
    <row r="10" spans="1:10" ht="15" customHeight="1" x14ac:dyDescent="0.2">
      <c r="A10" s="7" t="s">
        <v>186</v>
      </c>
      <c r="B10" s="124">
        <v>212</v>
      </c>
      <c r="C10" s="124">
        <v>34</v>
      </c>
      <c r="D10" s="122">
        <v>14</v>
      </c>
      <c r="E10" s="122">
        <v>29</v>
      </c>
      <c r="F10" s="122">
        <v>15</v>
      </c>
      <c r="G10" s="122">
        <v>10</v>
      </c>
      <c r="H10" s="122">
        <v>14</v>
      </c>
      <c r="I10" s="122">
        <v>105</v>
      </c>
      <c r="J10" s="122">
        <v>5</v>
      </c>
    </row>
    <row r="11" spans="1:10" ht="15" customHeight="1" x14ac:dyDescent="0.2">
      <c r="A11" s="17" t="s">
        <v>187</v>
      </c>
      <c r="B11" s="123">
        <v>205</v>
      </c>
      <c r="C11" s="123">
        <v>35</v>
      </c>
      <c r="D11" s="125">
        <v>7</v>
      </c>
      <c r="E11" s="125">
        <v>40</v>
      </c>
      <c r="F11" s="125">
        <v>9</v>
      </c>
      <c r="G11" s="125">
        <v>14</v>
      </c>
      <c r="H11" s="125">
        <v>14</v>
      </c>
      <c r="I11" s="125">
        <v>87</v>
      </c>
      <c r="J11" s="125">
        <v>6</v>
      </c>
    </row>
    <row r="12" spans="1:10" ht="15" customHeight="1" x14ac:dyDescent="0.2">
      <c r="A12" s="7" t="s">
        <v>188</v>
      </c>
      <c r="B12" s="124">
        <v>245</v>
      </c>
      <c r="C12" s="124">
        <v>66</v>
      </c>
      <c r="D12" s="122">
        <v>13</v>
      </c>
      <c r="E12" s="122">
        <v>25</v>
      </c>
      <c r="F12" s="122">
        <v>15</v>
      </c>
      <c r="G12" s="122">
        <v>22</v>
      </c>
      <c r="H12" s="122">
        <v>9</v>
      </c>
      <c r="I12" s="122">
        <v>98</v>
      </c>
      <c r="J12" s="122">
        <v>4</v>
      </c>
    </row>
    <row r="13" spans="1:10" ht="15" customHeight="1" x14ac:dyDescent="0.2">
      <c r="A13" s="17" t="s">
        <v>189</v>
      </c>
      <c r="B13" s="123">
        <v>199</v>
      </c>
      <c r="C13" s="123">
        <v>47</v>
      </c>
      <c r="D13" s="125">
        <v>14</v>
      </c>
      <c r="E13" s="125">
        <v>22</v>
      </c>
      <c r="F13" s="125">
        <v>6</v>
      </c>
      <c r="G13" s="125">
        <v>11</v>
      </c>
      <c r="H13" s="125">
        <v>9</v>
      </c>
      <c r="I13" s="125">
        <v>92</v>
      </c>
      <c r="J13" s="125">
        <v>5</v>
      </c>
    </row>
    <row r="14" spans="1:10" ht="15" customHeight="1" x14ac:dyDescent="0.2">
      <c r="A14" s="7" t="s">
        <v>116</v>
      </c>
      <c r="B14" s="124">
        <v>323</v>
      </c>
      <c r="C14" s="124">
        <v>78</v>
      </c>
      <c r="D14" s="122">
        <v>15</v>
      </c>
      <c r="E14" s="122">
        <v>40</v>
      </c>
      <c r="F14" s="122">
        <v>25</v>
      </c>
      <c r="G14" s="122">
        <v>14</v>
      </c>
      <c r="H14" s="122">
        <v>23</v>
      </c>
      <c r="I14" s="122">
        <v>144</v>
      </c>
      <c r="J14" s="122">
        <v>6</v>
      </c>
    </row>
    <row r="15" spans="1:10" ht="15" customHeight="1" x14ac:dyDescent="0.2">
      <c r="A15" s="17" t="s">
        <v>117</v>
      </c>
      <c r="B15" s="123">
        <v>319</v>
      </c>
      <c r="C15" s="123">
        <v>92</v>
      </c>
      <c r="D15" s="125">
        <v>16</v>
      </c>
      <c r="E15" s="125">
        <v>32</v>
      </c>
      <c r="F15" s="125">
        <v>21</v>
      </c>
      <c r="G15" s="125">
        <v>34</v>
      </c>
      <c r="H15" s="125">
        <v>22</v>
      </c>
      <c r="I15" s="125">
        <v>114</v>
      </c>
      <c r="J15" s="125">
        <v>4</v>
      </c>
    </row>
    <row r="16" spans="1:10" ht="15" customHeight="1" x14ac:dyDescent="0.2">
      <c r="A16" s="7" t="s">
        <v>118</v>
      </c>
      <c r="B16" s="124">
        <v>259</v>
      </c>
      <c r="C16" s="124">
        <v>59</v>
      </c>
      <c r="D16" s="122">
        <v>18</v>
      </c>
      <c r="E16" s="122">
        <v>41</v>
      </c>
      <c r="F16" s="122">
        <v>14</v>
      </c>
      <c r="G16" s="122">
        <v>15</v>
      </c>
      <c r="H16" s="122">
        <v>13</v>
      </c>
      <c r="I16" s="122">
        <v>107</v>
      </c>
      <c r="J16" s="122">
        <v>1</v>
      </c>
    </row>
    <row r="17" spans="1:10" ht="15" customHeight="1" x14ac:dyDescent="0.2">
      <c r="A17" s="17" t="s">
        <v>119</v>
      </c>
      <c r="B17" s="123">
        <v>227</v>
      </c>
      <c r="C17" s="123">
        <v>48</v>
      </c>
      <c r="D17" s="125">
        <v>14</v>
      </c>
      <c r="E17" s="125">
        <v>31</v>
      </c>
      <c r="F17" s="125">
        <v>16</v>
      </c>
      <c r="G17" s="125">
        <v>13</v>
      </c>
      <c r="H17" s="125">
        <v>16</v>
      </c>
      <c r="I17" s="125">
        <v>101</v>
      </c>
      <c r="J17" s="125">
        <v>4</v>
      </c>
    </row>
    <row r="18" spans="1:10" ht="15" customHeight="1" x14ac:dyDescent="0.2">
      <c r="A18" s="7" t="s">
        <v>120</v>
      </c>
      <c r="B18" s="124">
        <v>202</v>
      </c>
      <c r="C18" s="124">
        <v>70</v>
      </c>
      <c r="D18" s="122">
        <v>16</v>
      </c>
      <c r="E18" s="122">
        <v>22</v>
      </c>
      <c r="F18" s="122">
        <v>11</v>
      </c>
      <c r="G18" s="122">
        <v>11</v>
      </c>
      <c r="H18" s="122">
        <v>8</v>
      </c>
      <c r="I18" s="122">
        <v>74</v>
      </c>
      <c r="J18" s="122">
        <v>0</v>
      </c>
    </row>
    <row r="19" spans="1:10" ht="15" customHeight="1" x14ac:dyDescent="0.2">
      <c r="A19" s="17" t="s">
        <v>121</v>
      </c>
      <c r="B19" s="123">
        <v>179</v>
      </c>
      <c r="C19" s="123">
        <v>41</v>
      </c>
      <c r="D19" s="125">
        <v>21</v>
      </c>
      <c r="E19" s="125">
        <v>27</v>
      </c>
      <c r="F19" s="125">
        <v>3</v>
      </c>
      <c r="G19" s="125">
        <v>7</v>
      </c>
      <c r="H19" s="125">
        <v>19</v>
      </c>
      <c r="I19" s="125">
        <v>69</v>
      </c>
      <c r="J19" s="125">
        <v>3</v>
      </c>
    </row>
    <row r="20" spans="1:10" ht="15" customHeight="1" x14ac:dyDescent="0.2">
      <c r="A20" s="7" t="s">
        <v>122</v>
      </c>
      <c r="B20" s="124">
        <v>151</v>
      </c>
      <c r="C20" s="124">
        <v>34</v>
      </c>
      <c r="D20" s="122">
        <v>14</v>
      </c>
      <c r="E20" s="122">
        <v>27</v>
      </c>
      <c r="F20" s="122">
        <v>6</v>
      </c>
      <c r="G20" s="122">
        <v>8</v>
      </c>
      <c r="H20" s="122">
        <v>7</v>
      </c>
      <c r="I20" s="122">
        <v>62</v>
      </c>
      <c r="J20" s="122">
        <v>1</v>
      </c>
    </row>
    <row r="21" spans="1:10" ht="15" customHeight="1" x14ac:dyDescent="0.2">
      <c r="A21" s="17" t="s">
        <v>123</v>
      </c>
      <c r="B21" s="123">
        <v>48</v>
      </c>
      <c r="C21" s="123">
        <v>9</v>
      </c>
      <c r="D21" s="125">
        <v>1</v>
      </c>
      <c r="E21" s="126">
        <v>1</v>
      </c>
      <c r="F21" s="125">
        <v>1</v>
      </c>
      <c r="G21" s="125">
        <v>12</v>
      </c>
      <c r="H21" s="126">
        <v>2</v>
      </c>
      <c r="I21" s="125">
        <v>24</v>
      </c>
      <c r="J21" s="125">
        <v>0</v>
      </c>
    </row>
    <row r="22" spans="1:10" ht="15" customHeight="1" x14ac:dyDescent="0.2">
      <c r="A22" s="7" t="s">
        <v>124</v>
      </c>
      <c r="B22" s="127">
        <v>36</v>
      </c>
      <c r="C22" s="124">
        <v>3</v>
      </c>
      <c r="D22" s="128">
        <v>1</v>
      </c>
      <c r="E22" s="122">
        <v>4</v>
      </c>
      <c r="F22" s="122">
        <v>3</v>
      </c>
      <c r="G22" s="122">
        <v>7</v>
      </c>
      <c r="H22" s="128">
        <v>1</v>
      </c>
      <c r="I22" s="122">
        <v>18</v>
      </c>
      <c r="J22" s="122">
        <v>0</v>
      </c>
    </row>
    <row r="23" spans="1:10" ht="15" customHeight="1" x14ac:dyDescent="0.2">
      <c r="A23" s="17" t="s">
        <v>125</v>
      </c>
      <c r="B23" s="123">
        <v>125</v>
      </c>
      <c r="C23" s="123">
        <v>41</v>
      </c>
      <c r="D23" s="125">
        <v>9</v>
      </c>
      <c r="E23" s="125">
        <v>9</v>
      </c>
      <c r="F23" s="125">
        <v>3</v>
      </c>
      <c r="G23" s="125">
        <v>20</v>
      </c>
      <c r="H23" s="126">
        <v>1</v>
      </c>
      <c r="I23" s="125">
        <v>50</v>
      </c>
      <c r="J23" s="125">
        <v>1</v>
      </c>
    </row>
    <row r="24" spans="1:10" ht="15" customHeight="1" x14ac:dyDescent="0.2">
      <c r="A24" s="7" t="s">
        <v>220</v>
      </c>
      <c r="B24" s="127">
        <v>5</v>
      </c>
      <c r="C24" s="124">
        <v>3</v>
      </c>
      <c r="D24" s="128">
        <v>0</v>
      </c>
      <c r="E24" s="122">
        <v>0</v>
      </c>
      <c r="F24" s="122">
        <v>0</v>
      </c>
      <c r="G24" s="122">
        <v>0</v>
      </c>
      <c r="H24" s="128">
        <v>0</v>
      </c>
      <c r="I24" s="122">
        <v>2</v>
      </c>
      <c r="J24" s="122">
        <v>0</v>
      </c>
    </row>
    <row r="25" spans="1:10" ht="14.25" customHeight="1" x14ac:dyDescent="0.2">
      <c r="A25" s="20" t="s">
        <v>132</v>
      </c>
      <c r="B25" s="33"/>
      <c r="C25" s="113"/>
      <c r="D25" s="25"/>
      <c r="E25" s="6"/>
      <c r="F25" s="6"/>
      <c r="G25" s="6"/>
      <c r="H25" s="25"/>
      <c r="I25" s="6"/>
      <c r="J25" s="6"/>
    </row>
    <row r="26" spans="1:10" x14ac:dyDescent="0.2">
      <c r="A26" s="20" t="s">
        <v>77</v>
      </c>
      <c r="B26" s="20"/>
      <c r="C26" s="3"/>
      <c r="D26" s="3"/>
    </row>
  </sheetData>
  <phoneticPr fontId="3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>
    <pageSetUpPr fitToPage="1"/>
  </sheetPr>
  <dimension ref="A1:J16"/>
  <sheetViews>
    <sheetView zoomScaleNormal="100" workbookViewId="0"/>
  </sheetViews>
  <sheetFormatPr baseColWidth="10" defaultRowHeight="12.75" x14ac:dyDescent="0.2"/>
  <cols>
    <col min="1" max="1" width="11" customWidth="1"/>
    <col min="2" max="2" width="24" customWidth="1"/>
    <col min="3" max="3" width="9.140625" customWidth="1"/>
    <col min="4" max="9" width="12.7109375" customWidth="1"/>
  </cols>
  <sheetData>
    <row r="1" spans="1:10" ht="15.75" customHeight="1" x14ac:dyDescent="0.2">
      <c r="A1" s="21" t="s">
        <v>372</v>
      </c>
      <c r="B1" s="8"/>
      <c r="C1" s="8"/>
      <c r="D1" s="8"/>
      <c r="E1" s="8"/>
      <c r="F1" s="8"/>
      <c r="G1" s="8"/>
    </row>
    <row r="2" spans="1:10" x14ac:dyDescent="0.2">
      <c r="A2" s="8"/>
      <c r="B2" s="8"/>
      <c r="C2" s="8"/>
      <c r="D2" s="8"/>
      <c r="E2" s="8"/>
      <c r="F2" s="8"/>
      <c r="G2" s="8"/>
    </row>
    <row r="3" spans="1:10" ht="16.5" customHeight="1" x14ac:dyDescent="0.2">
      <c r="A3" s="14"/>
      <c r="B3" s="14"/>
      <c r="C3" s="110"/>
      <c r="D3" s="178" t="s">
        <v>47</v>
      </c>
      <c r="E3" s="179"/>
      <c r="F3" s="179"/>
      <c r="G3" s="180"/>
      <c r="H3" s="179" t="s">
        <v>48</v>
      </c>
      <c r="I3" s="179"/>
      <c r="J3" s="183"/>
    </row>
    <row r="4" spans="1:10" ht="30" customHeight="1" x14ac:dyDescent="0.2">
      <c r="A4" s="14"/>
      <c r="B4" s="14"/>
      <c r="C4" s="15" t="s">
        <v>195</v>
      </c>
      <c r="D4" s="169" t="s">
        <v>4</v>
      </c>
      <c r="E4" s="114" t="s">
        <v>193</v>
      </c>
      <c r="F4" s="114" t="s">
        <v>205</v>
      </c>
      <c r="G4" s="170" t="s">
        <v>129</v>
      </c>
      <c r="H4" s="114" t="s">
        <v>282</v>
      </c>
      <c r="I4" s="114" t="s">
        <v>283</v>
      </c>
      <c r="J4" s="114" t="s">
        <v>430</v>
      </c>
    </row>
    <row r="5" spans="1:10" ht="15" customHeight="1" x14ac:dyDescent="0.2">
      <c r="A5" s="136" t="s">
        <v>195</v>
      </c>
      <c r="B5" s="136"/>
      <c r="C5" s="136">
        <f>SUM(D5:J5)</f>
        <v>677</v>
      </c>
      <c r="D5" s="136">
        <f>SUM(D6:D7)</f>
        <v>83</v>
      </c>
      <c r="E5" s="136">
        <f t="shared" ref="E5:I5" si="0">SUM(E6:E7)</f>
        <v>146</v>
      </c>
      <c r="F5" s="136">
        <f t="shared" si="0"/>
        <v>146</v>
      </c>
      <c r="G5" s="136">
        <f t="shared" si="0"/>
        <v>197</v>
      </c>
      <c r="H5" s="136">
        <f t="shared" si="0"/>
        <v>19</v>
      </c>
      <c r="I5" s="136">
        <f t="shared" si="0"/>
        <v>37</v>
      </c>
      <c r="J5" s="136">
        <f t="shared" ref="J5" si="1">SUM(J6:J7)</f>
        <v>49</v>
      </c>
    </row>
    <row r="6" spans="1:10" ht="15" customHeight="1" x14ac:dyDescent="0.2">
      <c r="A6" s="36" t="s">
        <v>30</v>
      </c>
      <c r="B6" s="35" t="s">
        <v>216</v>
      </c>
      <c r="C6" s="36">
        <f>SUM(D6:J6)</f>
        <v>495</v>
      </c>
      <c r="D6" s="36">
        <v>57</v>
      </c>
      <c r="E6" s="36">
        <v>111</v>
      </c>
      <c r="F6" s="36">
        <v>109</v>
      </c>
      <c r="G6" s="36">
        <v>140</v>
      </c>
      <c r="H6" s="36">
        <v>15</v>
      </c>
      <c r="I6" s="36">
        <v>28</v>
      </c>
      <c r="J6" s="36">
        <v>35</v>
      </c>
    </row>
    <row r="7" spans="1:10" ht="15" customHeight="1" x14ac:dyDescent="0.2">
      <c r="A7" s="10"/>
      <c r="B7" s="5" t="s">
        <v>31</v>
      </c>
      <c r="C7" s="10">
        <f t="shared" ref="C7:C10" si="2">SUM(D7:J7)</f>
        <v>182</v>
      </c>
      <c r="D7" s="10">
        <v>26</v>
      </c>
      <c r="E7" s="10">
        <v>35</v>
      </c>
      <c r="F7" s="10">
        <v>37</v>
      </c>
      <c r="G7" s="10">
        <v>57</v>
      </c>
      <c r="H7" s="10">
        <v>4</v>
      </c>
      <c r="I7" s="10">
        <v>9</v>
      </c>
      <c r="J7" s="10">
        <v>14</v>
      </c>
    </row>
    <row r="8" spans="1:10" ht="15" customHeight="1" x14ac:dyDescent="0.2">
      <c r="A8" s="35" t="s">
        <v>32</v>
      </c>
      <c r="B8" s="47" t="s">
        <v>130</v>
      </c>
      <c r="C8" s="36">
        <f t="shared" si="2"/>
        <v>485</v>
      </c>
      <c r="D8" s="36">
        <v>71</v>
      </c>
      <c r="E8" s="36">
        <v>48</v>
      </c>
      <c r="F8" s="36">
        <v>131</v>
      </c>
      <c r="G8" s="36">
        <v>145</v>
      </c>
      <c r="H8" s="36">
        <v>9</v>
      </c>
      <c r="I8" s="36">
        <v>32</v>
      </c>
      <c r="J8" s="36">
        <v>49</v>
      </c>
    </row>
    <row r="9" spans="1:10" ht="15" customHeight="1" x14ac:dyDescent="0.2">
      <c r="A9" s="8"/>
      <c r="B9" s="93" t="s">
        <v>29</v>
      </c>
      <c r="C9" s="8">
        <f t="shared" si="2"/>
        <v>457</v>
      </c>
      <c r="D9" s="8">
        <v>61</v>
      </c>
      <c r="E9" s="8">
        <v>80</v>
      </c>
      <c r="F9" s="8">
        <v>112</v>
      </c>
      <c r="G9" s="8">
        <v>130</v>
      </c>
      <c r="H9" s="8">
        <v>7</v>
      </c>
      <c r="I9" s="8">
        <v>18</v>
      </c>
      <c r="J9" s="8">
        <v>49</v>
      </c>
    </row>
    <row r="10" spans="1:10" ht="15" customHeight="1" x14ac:dyDescent="0.2">
      <c r="A10" s="35"/>
      <c r="B10" s="47" t="s">
        <v>173</v>
      </c>
      <c r="C10" s="36">
        <f t="shared" si="2"/>
        <v>172</v>
      </c>
      <c r="D10" s="36">
        <v>12</v>
      </c>
      <c r="E10" s="36">
        <v>98</v>
      </c>
      <c r="F10" s="36">
        <v>15</v>
      </c>
      <c r="G10" s="36">
        <v>32</v>
      </c>
      <c r="H10" s="36">
        <v>10</v>
      </c>
      <c r="I10" s="36">
        <v>5</v>
      </c>
      <c r="J10" s="36">
        <v>0</v>
      </c>
    </row>
    <row r="11" spans="1:10" ht="15" customHeight="1" x14ac:dyDescent="0.2">
      <c r="A11" s="181" t="s">
        <v>290</v>
      </c>
      <c r="B11" s="182"/>
      <c r="C11" s="8">
        <f>SUM(D11:J11)</f>
        <v>127</v>
      </c>
      <c r="D11" s="8">
        <v>12</v>
      </c>
      <c r="E11" s="8">
        <v>35</v>
      </c>
      <c r="F11" s="8">
        <v>35</v>
      </c>
      <c r="G11" s="8">
        <v>30</v>
      </c>
      <c r="H11" s="8">
        <v>5</v>
      </c>
      <c r="I11" s="8">
        <v>8</v>
      </c>
      <c r="J11" s="8">
        <v>2</v>
      </c>
    </row>
    <row r="12" spans="1:10" x14ac:dyDescent="0.2">
      <c r="A12" s="23" t="s">
        <v>366</v>
      </c>
    </row>
    <row r="16" spans="1:10" x14ac:dyDescent="0.2">
      <c r="C16" s="1"/>
    </row>
  </sheetData>
  <mergeCells count="3">
    <mergeCell ref="A11:B11"/>
    <mergeCell ref="D3:G3"/>
    <mergeCell ref="H3:J3"/>
  </mergeCells>
  <phoneticPr fontId="0" type="noConversion"/>
  <pageMargins left="0.39370078740157483" right="0.39370078740157483" top="0.59055118110236227" bottom="0.59055118110236227" header="0" footer="0"/>
  <pageSetup paperSize="9" scale="83" orientation="landscape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G20"/>
  <sheetViews>
    <sheetView zoomScaleNormal="100" workbookViewId="0"/>
  </sheetViews>
  <sheetFormatPr baseColWidth="10" defaultRowHeight="12.75" x14ac:dyDescent="0.2"/>
  <cols>
    <col min="1" max="1" width="37.42578125" bestFit="1" customWidth="1"/>
    <col min="2" max="6" width="12.7109375" customWidth="1"/>
    <col min="7" max="8" width="10.7109375" customWidth="1"/>
  </cols>
  <sheetData>
    <row r="1" spans="1:7" ht="15.75" customHeight="1" x14ac:dyDescent="0.2">
      <c r="A1" s="21" t="s">
        <v>373</v>
      </c>
      <c r="B1" s="8"/>
      <c r="C1" s="8"/>
      <c r="D1" s="8"/>
      <c r="E1" s="8"/>
      <c r="F1" s="8"/>
    </row>
    <row r="2" spans="1:7" x14ac:dyDescent="0.2">
      <c r="A2" s="8"/>
      <c r="B2" s="8"/>
      <c r="C2" s="8"/>
      <c r="D2" s="8"/>
      <c r="E2" s="8"/>
      <c r="F2" s="8"/>
    </row>
    <row r="3" spans="1:7" ht="18" customHeight="1" x14ac:dyDescent="0.2">
      <c r="A3" s="14"/>
      <c r="B3" s="15" t="s">
        <v>195</v>
      </c>
      <c r="C3" s="15" t="s">
        <v>216</v>
      </c>
      <c r="D3" s="15" t="s">
        <v>101</v>
      </c>
      <c r="E3" s="15" t="s">
        <v>31</v>
      </c>
      <c r="F3" s="15" t="s">
        <v>101</v>
      </c>
    </row>
    <row r="4" spans="1:7" ht="15" customHeight="1" x14ac:dyDescent="0.2">
      <c r="A4" s="137" t="s">
        <v>195</v>
      </c>
      <c r="B4" s="138">
        <f>SUM(B6:B14)</f>
        <v>55498</v>
      </c>
      <c r="C4" s="139" t="s">
        <v>201</v>
      </c>
      <c r="D4" s="140" t="s">
        <v>201</v>
      </c>
      <c r="E4" s="139" t="s">
        <v>201</v>
      </c>
      <c r="F4" s="141" t="s">
        <v>201</v>
      </c>
      <c r="G4" s="1"/>
    </row>
    <row r="5" spans="1:7" ht="15" customHeight="1" x14ac:dyDescent="0.2">
      <c r="A5" s="53" t="s">
        <v>462</v>
      </c>
      <c r="B5" s="18">
        <f>SUM(C5,E5)</f>
        <v>20270</v>
      </c>
      <c r="C5" s="131">
        <v>11880</v>
      </c>
      <c r="D5" s="77">
        <f>C5/B5*100%</f>
        <v>0.58608781450419334</v>
      </c>
      <c r="E5" s="129">
        <v>8390</v>
      </c>
      <c r="F5" s="77">
        <f>E5/B5*100%</f>
        <v>0.41391218549580661</v>
      </c>
      <c r="G5" s="1"/>
    </row>
    <row r="6" spans="1:7" ht="15" customHeight="1" x14ac:dyDescent="0.2">
      <c r="A6" s="161" t="s">
        <v>431</v>
      </c>
      <c r="B6" s="6">
        <f>SUM(C6,E6)</f>
        <v>14152</v>
      </c>
      <c r="C6" s="132">
        <v>8319</v>
      </c>
      <c r="D6" s="133">
        <f>C6/B6*100%</f>
        <v>0.58783210853589596</v>
      </c>
      <c r="E6" s="130">
        <v>5833</v>
      </c>
      <c r="F6" s="133">
        <f>E6/B6*100%</f>
        <v>0.41216789146410399</v>
      </c>
      <c r="G6" s="1"/>
    </row>
    <row r="7" spans="1:7" ht="15" customHeight="1" x14ac:dyDescent="0.2">
      <c r="A7" s="162" t="s">
        <v>432</v>
      </c>
      <c r="B7" s="18">
        <f>SUM(C7,E7)</f>
        <v>6118</v>
      </c>
      <c r="C7" s="18">
        <v>3561</v>
      </c>
      <c r="D7" s="49">
        <f>C7/B7*100%</f>
        <v>0.58205295848316441</v>
      </c>
      <c r="E7" s="18">
        <v>2557</v>
      </c>
      <c r="F7" s="49">
        <f>E7/B7*100%</f>
        <v>0.41794704151683559</v>
      </c>
      <c r="G7" s="1"/>
    </row>
    <row r="8" spans="1:7" ht="15" customHeight="1" x14ac:dyDescent="0.2">
      <c r="A8" s="51" t="s">
        <v>50</v>
      </c>
      <c r="B8" s="6">
        <v>5000</v>
      </c>
      <c r="C8" s="6">
        <v>3760</v>
      </c>
      <c r="D8" s="50">
        <v>0.752</v>
      </c>
      <c r="E8" s="6">
        <v>1240</v>
      </c>
      <c r="F8" s="50">
        <v>0.248</v>
      </c>
      <c r="G8" s="1"/>
    </row>
    <row r="9" spans="1:7" ht="15" customHeight="1" x14ac:dyDescent="0.2">
      <c r="A9" s="53" t="s">
        <v>49</v>
      </c>
      <c r="B9" s="18">
        <v>2177</v>
      </c>
      <c r="C9" s="18">
        <v>1565</v>
      </c>
      <c r="D9" s="49">
        <v>0.71899999999999997</v>
      </c>
      <c r="E9" s="18">
        <v>612</v>
      </c>
      <c r="F9" s="49">
        <v>0.28100000000000003</v>
      </c>
      <c r="G9" s="1"/>
    </row>
    <row r="10" spans="1:7" ht="15" customHeight="1" x14ac:dyDescent="0.2">
      <c r="A10" s="51" t="s">
        <v>359</v>
      </c>
      <c r="B10" s="6">
        <v>3900</v>
      </c>
      <c r="C10" s="82">
        <v>2231</v>
      </c>
      <c r="D10" s="133">
        <v>0.57199999999999995</v>
      </c>
      <c r="E10" s="82">
        <v>1669</v>
      </c>
      <c r="F10" s="134">
        <v>0.42799999999999999</v>
      </c>
    </row>
    <row r="11" spans="1:7" ht="15" customHeight="1" x14ac:dyDescent="0.2">
      <c r="A11" s="53" t="s">
        <v>399</v>
      </c>
      <c r="B11" s="18">
        <v>250</v>
      </c>
      <c r="C11" s="26">
        <v>221</v>
      </c>
      <c r="D11" s="77">
        <v>0.88400000000000001</v>
      </c>
      <c r="E11" s="26">
        <v>29</v>
      </c>
      <c r="F11" s="77">
        <v>0.11600000000000001</v>
      </c>
    </row>
    <row r="12" spans="1:7" ht="15" customHeight="1" x14ac:dyDescent="0.2">
      <c r="A12" s="51" t="s">
        <v>52</v>
      </c>
      <c r="B12" s="6">
        <v>1000</v>
      </c>
      <c r="C12" s="82" t="s">
        <v>201</v>
      </c>
      <c r="D12" s="133" t="s">
        <v>201</v>
      </c>
      <c r="E12" s="82" t="s">
        <v>201</v>
      </c>
      <c r="F12" s="134" t="s">
        <v>201</v>
      </c>
    </row>
    <row r="13" spans="1:7" ht="15" customHeight="1" x14ac:dyDescent="0.2">
      <c r="A13" s="53" t="s">
        <v>53</v>
      </c>
      <c r="B13" s="18">
        <v>19375</v>
      </c>
      <c r="C13" s="26" t="s">
        <v>201</v>
      </c>
      <c r="D13" s="77" t="s">
        <v>201</v>
      </c>
      <c r="E13" s="26" t="s">
        <v>201</v>
      </c>
      <c r="F13" s="77" t="s">
        <v>201</v>
      </c>
    </row>
    <row r="14" spans="1:7" ht="15" customHeight="1" x14ac:dyDescent="0.2">
      <c r="A14" s="51" t="s">
        <v>51</v>
      </c>
      <c r="B14" s="6">
        <v>3526</v>
      </c>
      <c r="C14" s="82" t="s">
        <v>201</v>
      </c>
      <c r="D14" s="133" t="s">
        <v>201</v>
      </c>
      <c r="E14" s="82" t="s">
        <v>201</v>
      </c>
      <c r="F14" s="134" t="s">
        <v>201</v>
      </c>
    </row>
    <row r="15" spans="1:7" x14ac:dyDescent="0.2">
      <c r="A15" s="23" t="s">
        <v>463</v>
      </c>
      <c r="B15" s="1"/>
      <c r="F15" s="69"/>
    </row>
    <row r="16" spans="1:7" x14ac:dyDescent="0.2">
      <c r="A16" s="23" t="s">
        <v>366</v>
      </c>
      <c r="C16" s="1"/>
    </row>
    <row r="17" spans="1:2" x14ac:dyDescent="0.2">
      <c r="A17" s="51"/>
      <c r="B17" s="1"/>
    </row>
    <row r="20" spans="1:2" x14ac:dyDescent="0.2">
      <c r="B20" s="1"/>
    </row>
  </sheetData>
  <phoneticPr fontId="0" type="noConversion"/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pageSetUpPr fitToPage="1"/>
  </sheetPr>
  <dimension ref="A1:C30"/>
  <sheetViews>
    <sheetView workbookViewId="0"/>
  </sheetViews>
  <sheetFormatPr baseColWidth="10" defaultRowHeight="12.75" x14ac:dyDescent="0.2"/>
  <cols>
    <col min="1" max="1" width="23.42578125" customWidth="1"/>
  </cols>
  <sheetData>
    <row r="1" spans="1:3" ht="15.75" customHeight="1" x14ac:dyDescent="0.2">
      <c r="A1" s="21" t="s">
        <v>374</v>
      </c>
      <c r="B1" s="8"/>
      <c r="C1" s="8"/>
    </row>
    <row r="2" spans="1:3" x14ac:dyDescent="0.2">
      <c r="A2" s="8"/>
      <c r="B2" s="8"/>
      <c r="C2" s="8"/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38">
        <v>22555</v>
      </c>
      <c r="C4" s="143">
        <f>B4/B4</f>
        <v>1</v>
      </c>
    </row>
    <row r="5" spans="1:3" ht="15" customHeight="1" x14ac:dyDescent="0.2">
      <c r="A5" s="35" t="s">
        <v>34</v>
      </c>
      <c r="B5" s="18"/>
      <c r="C5" s="68"/>
    </row>
    <row r="6" spans="1:3" ht="15" customHeight="1" x14ac:dyDescent="0.2">
      <c r="A6" s="7" t="s">
        <v>11</v>
      </c>
      <c r="B6" s="6">
        <v>3762</v>
      </c>
      <c r="C6" s="50">
        <f>B6/$B$4</f>
        <v>0.166792285524274</v>
      </c>
    </row>
    <row r="7" spans="1:3" ht="15" customHeight="1" x14ac:dyDescent="0.2">
      <c r="A7" s="17" t="s">
        <v>35</v>
      </c>
      <c r="B7" s="18">
        <v>11703</v>
      </c>
      <c r="C7" s="49">
        <f t="shared" ref="C7:C27" si="0">B7/$B$4</f>
        <v>0.51886499667479491</v>
      </c>
    </row>
    <row r="8" spans="1:3" ht="15" customHeight="1" x14ac:dyDescent="0.2">
      <c r="A8" s="7" t="s">
        <v>12</v>
      </c>
      <c r="B8" s="6">
        <v>6558</v>
      </c>
      <c r="C8" s="50">
        <f t="shared" si="0"/>
        <v>0.2907559299490135</v>
      </c>
    </row>
    <row r="9" spans="1:3" ht="15" customHeight="1" x14ac:dyDescent="0.2">
      <c r="A9" s="17" t="s">
        <v>220</v>
      </c>
      <c r="B9" s="18">
        <v>532</v>
      </c>
      <c r="C9" s="49">
        <f t="shared" si="0"/>
        <v>2.3586787851917534E-2</v>
      </c>
    </row>
    <row r="10" spans="1:3" ht="15" customHeight="1" x14ac:dyDescent="0.2">
      <c r="A10" s="5" t="s">
        <v>30</v>
      </c>
      <c r="B10" s="6"/>
      <c r="C10" s="50"/>
    </row>
    <row r="11" spans="1:3" ht="15" customHeight="1" x14ac:dyDescent="0.2">
      <c r="A11" s="17" t="s">
        <v>31</v>
      </c>
      <c r="B11" s="18">
        <v>8303</v>
      </c>
      <c r="C11" s="58">
        <f t="shared" si="0"/>
        <v>0.3681223675459987</v>
      </c>
    </row>
    <row r="12" spans="1:3" ht="15" customHeight="1" x14ac:dyDescent="0.2">
      <c r="A12" s="7" t="s">
        <v>216</v>
      </c>
      <c r="B12" s="6">
        <v>14167</v>
      </c>
      <c r="C12" s="75">
        <f t="shared" si="0"/>
        <v>0.62810906672578137</v>
      </c>
    </row>
    <row r="13" spans="1:3" ht="15" customHeight="1" x14ac:dyDescent="0.2">
      <c r="A13" s="17" t="s">
        <v>220</v>
      </c>
      <c r="B13" s="18">
        <v>85</v>
      </c>
      <c r="C13" s="58">
        <f t="shared" si="0"/>
        <v>3.7685657282199069E-3</v>
      </c>
    </row>
    <row r="14" spans="1:3" ht="15" customHeight="1" x14ac:dyDescent="0.2">
      <c r="A14" s="5" t="s">
        <v>139</v>
      </c>
      <c r="B14" s="6"/>
      <c r="C14" s="50"/>
    </row>
    <row r="15" spans="1:3" ht="15" customHeight="1" x14ac:dyDescent="0.2">
      <c r="A15" s="17" t="s">
        <v>281</v>
      </c>
      <c r="B15" s="18">
        <v>2427</v>
      </c>
      <c r="C15" s="49">
        <f t="shared" si="0"/>
        <v>0.10760363555752604</v>
      </c>
    </row>
    <row r="16" spans="1:3" ht="15" customHeight="1" x14ac:dyDescent="0.2">
      <c r="A16" s="7" t="s">
        <v>199</v>
      </c>
      <c r="B16" s="6">
        <v>1457</v>
      </c>
      <c r="C16" s="50">
        <f t="shared" si="0"/>
        <v>6.4597650188428293E-2</v>
      </c>
    </row>
    <row r="17" spans="1:3" ht="15" customHeight="1" x14ac:dyDescent="0.2">
      <c r="A17" s="17" t="s">
        <v>285</v>
      </c>
      <c r="B17" s="18">
        <v>1317</v>
      </c>
      <c r="C17" s="49">
        <f t="shared" si="0"/>
        <v>5.8390600753713148E-2</v>
      </c>
    </row>
    <row r="18" spans="1:3" ht="15" customHeight="1" x14ac:dyDescent="0.2">
      <c r="A18" s="7" t="s">
        <v>287</v>
      </c>
      <c r="B18" s="6">
        <v>1571</v>
      </c>
      <c r="C18" s="50">
        <f t="shared" si="0"/>
        <v>6.9651961870982049E-2</v>
      </c>
    </row>
    <row r="19" spans="1:3" ht="15" customHeight="1" x14ac:dyDescent="0.2">
      <c r="A19" s="17" t="s">
        <v>198</v>
      </c>
      <c r="B19" s="18">
        <v>623</v>
      </c>
      <c r="C19" s="49">
        <f t="shared" si="0"/>
        <v>2.7621369984482377E-2</v>
      </c>
    </row>
    <row r="20" spans="1:3" ht="15" customHeight="1" x14ac:dyDescent="0.2">
      <c r="A20" s="7" t="s">
        <v>98</v>
      </c>
      <c r="B20" s="6">
        <v>2946</v>
      </c>
      <c r="C20" s="50">
        <f t="shared" si="0"/>
        <v>0.13061405453336289</v>
      </c>
    </row>
    <row r="21" spans="1:3" ht="15" customHeight="1" x14ac:dyDescent="0.2">
      <c r="A21" s="17" t="s">
        <v>286</v>
      </c>
      <c r="B21" s="18">
        <v>2416</v>
      </c>
      <c r="C21" s="49">
        <f t="shared" si="0"/>
        <v>0.107115938816227</v>
      </c>
    </row>
    <row r="22" spans="1:3" ht="15" customHeight="1" x14ac:dyDescent="0.2">
      <c r="A22" s="7" t="s">
        <v>284</v>
      </c>
      <c r="B22" s="6">
        <v>3078</v>
      </c>
      <c r="C22" s="50">
        <f t="shared" si="0"/>
        <v>0.13646641542895147</v>
      </c>
    </row>
    <row r="23" spans="1:3" ht="15" customHeight="1" x14ac:dyDescent="0.2">
      <c r="A23" s="17" t="s">
        <v>196</v>
      </c>
      <c r="B23" s="18">
        <v>2596</v>
      </c>
      <c r="C23" s="49">
        <f t="shared" si="0"/>
        <v>0.11509643094657504</v>
      </c>
    </row>
    <row r="24" spans="1:3" ht="15" customHeight="1" x14ac:dyDescent="0.2">
      <c r="A24" s="7" t="s">
        <v>137</v>
      </c>
      <c r="B24" s="6">
        <v>2450</v>
      </c>
      <c r="C24" s="50">
        <f t="shared" si="0"/>
        <v>0.10862336510751497</v>
      </c>
    </row>
    <row r="25" spans="1:3" ht="15" customHeight="1" x14ac:dyDescent="0.2">
      <c r="A25" s="17" t="s">
        <v>200</v>
      </c>
      <c r="B25" s="18">
        <v>1674</v>
      </c>
      <c r="C25" s="49">
        <f t="shared" si="0"/>
        <v>7.4218576812236758E-2</v>
      </c>
    </row>
    <row r="26" spans="1:3" ht="15" customHeight="1" x14ac:dyDescent="0.2">
      <c r="A26" s="5" t="s">
        <v>292</v>
      </c>
      <c r="B26" s="6">
        <v>5516</v>
      </c>
      <c r="C26" s="50">
        <f t="shared" si="0"/>
        <v>0.24455774772777655</v>
      </c>
    </row>
    <row r="27" spans="1:3" ht="15" customHeight="1" x14ac:dyDescent="0.2">
      <c r="A27" s="35" t="s">
        <v>291</v>
      </c>
      <c r="B27" s="18">
        <v>3031</v>
      </c>
      <c r="C27" s="49">
        <f t="shared" si="0"/>
        <v>0.13438262026158279</v>
      </c>
    </row>
    <row r="28" spans="1:3" x14ac:dyDescent="0.2">
      <c r="A28" s="23" t="s">
        <v>364</v>
      </c>
      <c r="B28" s="1"/>
    </row>
    <row r="30" spans="1:3" x14ac:dyDescent="0.2">
      <c r="C30" s="69"/>
    </row>
  </sheetData>
  <phoneticPr fontId="0" type="noConversion"/>
  <pageMargins left="0.39370078740157483" right="0.39370078740157483" top="0.59055118110236227" bottom="0.59055118110236227" header="0" footer="0"/>
  <pageSetup paperSize="9" scale="97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pageSetUpPr fitToPage="1"/>
  </sheetPr>
  <dimension ref="A1:C36"/>
  <sheetViews>
    <sheetView workbookViewId="0"/>
  </sheetViews>
  <sheetFormatPr baseColWidth="10" defaultRowHeight="12.75" x14ac:dyDescent="0.2"/>
  <cols>
    <col min="1" max="1" width="23.42578125" customWidth="1"/>
    <col min="2" max="3" width="10.7109375" customWidth="1"/>
  </cols>
  <sheetData>
    <row r="1" spans="1:3" ht="15.75" customHeight="1" x14ac:dyDescent="0.2">
      <c r="A1" s="21" t="s">
        <v>375</v>
      </c>
      <c r="B1" s="8"/>
      <c r="C1" s="8"/>
    </row>
    <row r="2" spans="1:3" x14ac:dyDescent="0.2">
      <c r="A2" s="8"/>
      <c r="B2" s="8"/>
      <c r="C2" s="8"/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38">
        <f>SUM(B6:B14)</f>
        <v>3150</v>
      </c>
      <c r="C4" s="144">
        <v>1</v>
      </c>
    </row>
    <row r="5" spans="1:3" ht="15" customHeight="1" x14ac:dyDescent="0.2">
      <c r="A5" s="35" t="s">
        <v>34</v>
      </c>
      <c r="B5" s="18"/>
      <c r="C5" s="49"/>
    </row>
    <row r="6" spans="1:3" ht="15" customHeight="1" x14ac:dyDescent="0.2">
      <c r="A6" s="7" t="s">
        <v>13</v>
      </c>
      <c r="B6" s="6">
        <v>12</v>
      </c>
      <c r="C6" s="52">
        <f>B6/B$4</f>
        <v>3.8095238095238095E-3</v>
      </c>
    </row>
    <row r="7" spans="1:3" ht="15" customHeight="1" x14ac:dyDescent="0.2">
      <c r="A7" s="17" t="s">
        <v>36</v>
      </c>
      <c r="B7" s="18">
        <v>21</v>
      </c>
      <c r="C7" s="49">
        <f t="shared" ref="C7:C29" si="0">B7/B$4</f>
        <v>6.6666666666666671E-3</v>
      </c>
    </row>
    <row r="8" spans="1:3" ht="15" customHeight="1" x14ac:dyDescent="0.2">
      <c r="A8" s="7" t="s">
        <v>37</v>
      </c>
      <c r="B8" s="6">
        <v>45</v>
      </c>
      <c r="C8" s="50">
        <f t="shared" si="0"/>
        <v>1.4285714285714285E-2</v>
      </c>
    </row>
    <row r="9" spans="1:3" ht="15" customHeight="1" x14ac:dyDescent="0.2">
      <c r="A9" s="17" t="s">
        <v>38</v>
      </c>
      <c r="B9" s="18">
        <v>114</v>
      </c>
      <c r="C9" s="49">
        <f t="shared" si="0"/>
        <v>3.619047619047619E-2</v>
      </c>
    </row>
    <row r="10" spans="1:3" ht="15" customHeight="1" x14ac:dyDescent="0.2">
      <c r="A10" s="7" t="s">
        <v>39</v>
      </c>
      <c r="B10" s="6">
        <v>175</v>
      </c>
      <c r="C10" s="50">
        <f t="shared" si="0"/>
        <v>5.5555555555555552E-2</v>
      </c>
    </row>
    <row r="11" spans="1:3" ht="15" customHeight="1" x14ac:dyDescent="0.2">
      <c r="A11" s="17" t="s">
        <v>40</v>
      </c>
      <c r="B11" s="18">
        <v>217</v>
      </c>
      <c r="C11" s="49">
        <f t="shared" si="0"/>
        <v>6.8888888888888888E-2</v>
      </c>
    </row>
    <row r="12" spans="1:3" ht="15" customHeight="1" x14ac:dyDescent="0.2">
      <c r="A12" s="7" t="s">
        <v>41</v>
      </c>
      <c r="B12" s="6">
        <v>739</v>
      </c>
      <c r="C12" s="50">
        <f t="shared" si="0"/>
        <v>0.23460317460317459</v>
      </c>
    </row>
    <row r="13" spans="1:3" ht="15" customHeight="1" x14ac:dyDescent="0.2">
      <c r="A13" s="17" t="s">
        <v>42</v>
      </c>
      <c r="B13" s="18">
        <v>1476</v>
      </c>
      <c r="C13" s="49">
        <f t="shared" si="0"/>
        <v>0.46857142857142858</v>
      </c>
    </row>
    <row r="14" spans="1:3" ht="15" customHeight="1" x14ac:dyDescent="0.2">
      <c r="A14" s="7" t="s">
        <v>14</v>
      </c>
      <c r="B14" s="6">
        <v>351</v>
      </c>
      <c r="C14" s="50">
        <f t="shared" si="0"/>
        <v>0.11142857142857143</v>
      </c>
    </row>
    <row r="15" spans="1:3" ht="15" customHeight="1" x14ac:dyDescent="0.2">
      <c r="A15" s="35" t="s">
        <v>30</v>
      </c>
      <c r="B15" s="18"/>
      <c r="C15" s="49"/>
    </row>
    <row r="16" spans="1:3" ht="15" customHeight="1" x14ac:dyDescent="0.2">
      <c r="A16" s="7" t="s">
        <v>31</v>
      </c>
      <c r="B16" s="6">
        <v>572</v>
      </c>
      <c r="C16" s="50">
        <f t="shared" si="0"/>
        <v>0.18158730158730158</v>
      </c>
    </row>
    <row r="17" spans="1:3" ht="15" customHeight="1" x14ac:dyDescent="0.2">
      <c r="A17" s="17" t="s">
        <v>216</v>
      </c>
      <c r="B17" s="18">
        <v>2578</v>
      </c>
      <c r="C17" s="49">
        <f t="shared" si="0"/>
        <v>0.81841269841269837</v>
      </c>
    </row>
    <row r="18" spans="1:3" ht="15" customHeight="1" x14ac:dyDescent="0.2">
      <c r="A18" s="5" t="s">
        <v>139</v>
      </c>
      <c r="B18" s="6"/>
      <c r="C18" s="52"/>
    </row>
    <row r="19" spans="1:3" ht="15" customHeight="1" x14ac:dyDescent="0.2">
      <c r="A19" s="17" t="s">
        <v>281</v>
      </c>
      <c r="B19" s="18">
        <v>355</v>
      </c>
      <c r="C19" s="49">
        <f t="shared" si="0"/>
        <v>0.1126984126984127</v>
      </c>
    </row>
    <row r="20" spans="1:3" ht="15" customHeight="1" x14ac:dyDescent="0.2">
      <c r="A20" s="7" t="s">
        <v>199</v>
      </c>
      <c r="B20" s="6">
        <v>264</v>
      </c>
      <c r="C20" s="50">
        <f t="shared" si="0"/>
        <v>8.3809523809523806E-2</v>
      </c>
    </row>
    <row r="21" spans="1:3" ht="15" customHeight="1" x14ac:dyDescent="0.2">
      <c r="A21" s="17" t="s">
        <v>285</v>
      </c>
      <c r="B21" s="18">
        <v>178</v>
      </c>
      <c r="C21" s="49">
        <f t="shared" si="0"/>
        <v>5.6507936507936507E-2</v>
      </c>
    </row>
    <row r="22" spans="1:3" ht="15" customHeight="1" x14ac:dyDescent="0.2">
      <c r="A22" s="7" t="s">
        <v>287</v>
      </c>
      <c r="B22" s="6">
        <v>308</v>
      </c>
      <c r="C22" s="50">
        <f t="shared" si="0"/>
        <v>9.7777777777777783E-2</v>
      </c>
    </row>
    <row r="23" spans="1:3" ht="15" customHeight="1" x14ac:dyDescent="0.2">
      <c r="A23" s="17" t="s">
        <v>198</v>
      </c>
      <c r="B23" s="18">
        <v>201</v>
      </c>
      <c r="C23" s="49">
        <f t="shared" si="0"/>
        <v>6.3809523809523816E-2</v>
      </c>
    </row>
    <row r="24" spans="1:3" ht="15" customHeight="1" x14ac:dyDescent="0.2">
      <c r="A24" s="7" t="s">
        <v>98</v>
      </c>
      <c r="B24" s="6">
        <v>157</v>
      </c>
      <c r="C24" s="50">
        <f t="shared" si="0"/>
        <v>4.9841269841269839E-2</v>
      </c>
    </row>
    <row r="25" spans="1:3" ht="15" customHeight="1" x14ac:dyDescent="0.2">
      <c r="A25" s="17" t="s">
        <v>286</v>
      </c>
      <c r="B25" s="18">
        <v>155</v>
      </c>
      <c r="C25" s="49">
        <f t="shared" si="0"/>
        <v>4.9206349206349205E-2</v>
      </c>
    </row>
    <row r="26" spans="1:3" ht="15" customHeight="1" x14ac:dyDescent="0.2">
      <c r="A26" s="7" t="s">
        <v>284</v>
      </c>
      <c r="B26" s="6">
        <v>435</v>
      </c>
      <c r="C26" s="50">
        <f t="shared" si="0"/>
        <v>0.1380952380952381</v>
      </c>
    </row>
    <row r="27" spans="1:3" ht="15" customHeight="1" x14ac:dyDescent="0.2">
      <c r="A27" s="17" t="s">
        <v>196</v>
      </c>
      <c r="B27" s="18">
        <v>415</v>
      </c>
      <c r="C27" s="49">
        <f t="shared" si="0"/>
        <v>0.13174603174603175</v>
      </c>
    </row>
    <row r="28" spans="1:3" ht="15" customHeight="1" x14ac:dyDescent="0.2">
      <c r="A28" s="7" t="s">
        <v>137</v>
      </c>
      <c r="B28" s="6">
        <v>197</v>
      </c>
      <c r="C28" s="50">
        <f t="shared" si="0"/>
        <v>6.2539682539682534E-2</v>
      </c>
    </row>
    <row r="29" spans="1:3" ht="15" customHeight="1" x14ac:dyDescent="0.2">
      <c r="A29" s="17" t="s">
        <v>200</v>
      </c>
      <c r="B29" s="18">
        <v>485</v>
      </c>
      <c r="C29" s="49">
        <f t="shared" si="0"/>
        <v>0.15396825396825398</v>
      </c>
    </row>
    <row r="30" spans="1:3" ht="15" customHeight="1" x14ac:dyDescent="0.2">
      <c r="A30" s="55" t="s">
        <v>291</v>
      </c>
      <c r="B30" s="6">
        <v>524</v>
      </c>
      <c r="C30" s="50">
        <f>B30/B$4</f>
        <v>0.16634920634920636</v>
      </c>
    </row>
    <row r="31" spans="1:3" x14ac:dyDescent="0.2">
      <c r="A31" s="23" t="s">
        <v>364</v>
      </c>
    </row>
    <row r="32" spans="1:3" x14ac:dyDescent="0.2">
      <c r="C32" s="69"/>
    </row>
    <row r="36" spans="2:2" x14ac:dyDescent="0.2">
      <c r="B36" s="1"/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C22"/>
  <sheetViews>
    <sheetView workbookViewId="0"/>
  </sheetViews>
  <sheetFormatPr baseColWidth="10" defaultRowHeight="12.75" x14ac:dyDescent="0.2"/>
  <cols>
    <col min="1" max="1" width="23.42578125" customWidth="1"/>
  </cols>
  <sheetData>
    <row r="1" spans="1:3" ht="15.75" customHeight="1" x14ac:dyDescent="0.2">
      <c r="A1" s="21" t="s">
        <v>376</v>
      </c>
    </row>
    <row r="3" spans="1:3" ht="18.75" customHeight="1" x14ac:dyDescent="0.2">
      <c r="A3" s="14"/>
      <c r="B3" s="15" t="s">
        <v>195</v>
      </c>
      <c r="C3" s="15" t="s">
        <v>101</v>
      </c>
    </row>
    <row r="4" spans="1:3" ht="15" customHeight="1" x14ac:dyDescent="0.2">
      <c r="A4" s="142" t="s">
        <v>97</v>
      </c>
      <c r="B4" s="145">
        <f>SUM(B6:B7)</f>
        <v>6677</v>
      </c>
      <c r="C4" s="143">
        <f>B4/$B$4</f>
        <v>1</v>
      </c>
    </row>
    <row r="5" spans="1:3" ht="15" customHeight="1" x14ac:dyDescent="0.2">
      <c r="A5" s="36" t="s">
        <v>30</v>
      </c>
      <c r="B5" s="18"/>
      <c r="C5" s="57"/>
    </row>
    <row r="6" spans="1:3" ht="15" customHeight="1" x14ac:dyDescent="0.2">
      <c r="A6" s="7" t="s">
        <v>31</v>
      </c>
      <c r="B6" s="6">
        <v>967</v>
      </c>
      <c r="C6" s="50">
        <f t="shared" ref="C6:C20" si="0">B6/$B$4</f>
        <v>0.14482552044331287</v>
      </c>
    </row>
    <row r="7" spans="1:3" ht="15" customHeight="1" x14ac:dyDescent="0.2">
      <c r="A7" s="17" t="s">
        <v>216</v>
      </c>
      <c r="B7" s="18">
        <v>5710</v>
      </c>
      <c r="C7" s="49">
        <f t="shared" si="0"/>
        <v>0.85517447955668713</v>
      </c>
    </row>
    <row r="8" spans="1:3" ht="15" customHeight="1" x14ac:dyDescent="0.2">
      <c r="A8" s="5" t="s">
        <v>139</v>
      </c>
      <c r="B8" s="10"/>
      <c r="C8" s="50"/>
    </row>
    <row r="9" spans="1:3" ht="15" customHeight="1" x14ac:dyDescent="0.2">
      <c r="A9" s="17" t="s">
        <v>281</v>
      </c>
      <c r="B9" s="36">
        <v>542</v>
      </c>
      <c r="C9" s="49">
        <f t="shared" si="0"/>
        <v>8.1174180020967504E-2</v>
      </c>
    </row>
    <row r="10" spans="1:3" ht="15" customHeight="1" x14ac:dyDescent="0.2">
      <c r="A10" s="7" t="s">
        <v>199</v>
      </c>
      <c r="B10" s="10">
        <v>732</v>
      </c>
      <c r="C10" s="50">
        <f t="shared" si="0"/>
        <v>0.10963007338625132</v>
      </c>
    </row>
    <row r="11" spans="1:3" ht="15" customHeight="1" x14ac:dyDescent="0.2">
      <c r="A11" s="17" t="s">
        <v>285</v>
      </c>
      <c r="B11" s="36">
        <v>452</v>
      </c>
      <c r="C11" s="49">
        <f t="shared" si="0"/>
        <v>6.7695072637412007E-2</v>
      </c>
    </row>
    <row r="12" spans="1:3" ht="15" customHeight="1" x14ac:dyDescent="0.2">
      <c r="A12" s="7" t="s">
        <v>287</v>
      </c>
      <c r="B12" s="10">
        <v>579</v>
      </c>
      <c r="C12" s="50">
        <f t="shared" si="0"/>
        <v>8.6715590834206976E-2</v>
      </c>
    </row>
    <row r="13" spans="1:3" ht="15" customHeight="1" x14ac:dyDescent="0.2">
      <c r="A13" s="17" t="s">
        <v>198</v>
      </c>
      <c r="B13" s="36">
        <v>192</v>
      </c>
      <c r="C13" s="49">
        <f t="shared" si="0"/>
        <v>2.8755429084918377E-2</v>
      </c>
    </row>
    <row r="14" spans="1:3" ht="15" customHeight="1" x14ac:dyDescent="0.2">
      <c r="A14" s="7" t="s">
        <v>98</v>
      </c>
      <c r="B14" s="10">
        <v>732</v>
      </c>
      <c r="C14" s="50">
        <f t="shared" si="0"/>
        <v>0.10963007338625132</v>
      </c>
    </row>
    <row r="15" spans="1:3" ht="15" customHeight="1" x14ac:dyDescent="0.2">
      <c r="A15" s="17" t="s">
        <v>286</v>
      </c>
      <c r="B15" s="36">
        <v>604</v>
      </c>
      <c r="C15" s="49">
        <f t="shared" si="0"/>
        <v>9.0459787329639066E-2</v>
      </c>
    </row>
    <row r="16" spans="1:3" ht="15" customHeight="1" x14ac:dyDescent="0.2">
      <c r="A16" s="7" t="s">
        <v>284</v>
      </c>
      <c r="B16" s="10">
        <v>659</v>
      </c>
      <c r="C16" s="50">
        <f t="shared" si="0"/>
        <v>9.869701961958964E-2</v>
      </c>
    </row>
    <row r="17" spans="1:3" ht="15" customHeight="1" x14ac:dyDescent="0.2">
      <c r="A17" s="17" t="s">
        <v>196</v>
      </c>
      <c r="B17" s="36">
        <v>946</v>
      </c>
      <c r="C17" s="49">
        <f t="shared" si="0"/>
        <v>0.14168039538714991</v>
      </c>
    </row>
    <row r="18" spans="1:3" ht="15" customHeight="1" x14ac:dyDescent="0.2">
      <c r="A18" s="7" t="s">
        <v>137</v>
      </c>
      <c r="B18" s="10">
        <v>610</v>
      </c>
      <c r="C18" s="50">
        <f t="shared" si="0"/>
        <v>9.1358394488542757E-2</v>
      </c>
    </row>
    <row r="19" spans="1:3" ht="15" customHeight="1" x14ac:dyDescent="0.2">
      <c r="A19" s="17" t="s">
        <v>200</v>
      </c>
      <c r="B19" s="36">
        <v>629</v>
      </c>
      <c r="C19" s="49">
        <f t="shared" si="0"/>
        <v>9.4203983825071141E-2</v>
      </c>
    </row>
    <row r="20" spans="1:3" ht="15" customHeight="1" x14ac:dyDescent="0.2">
      <c r="A20" s="55" t="s">
        <v>291</v>
      </c>
      <c r="B20" s="10">
        <v>445</v>
      </c>
      <c r="C20" s="50">
        <f t="shared" si="0"/>
        <v>6.6646697618691034E-2</v>
      </c>
    </row>
    <row r="21" spans="1:3" x14ac:dyDescent="0.2">
      <c r="A21" s="23" t="s">
        <v>364</v>
      </c>
    </row>
    <row r="22" spans="1:3" x14ac:dyDescent="0.2">
      <c r="C22" s="69"/>
    </row>
  </sheetData>
  <phoneticPr fontId="3" type="noConversion"/>
  <pageMargins left="0.39370078740157483" right="0.39370078740157483" top="0.59055118110236227" bottom="0.59055118110236227" header="0" footer="0"/>
  <pageSetup paperSize="9" scale="61" orientation="portrait" r:id="rId1"/>
  <headerFooter alignWithMargins="0">
    <oddHeader>&amp;L&amp;"Times New Roman,Normal"&amp;9Oficina d'Estadística 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42</vt:i4>
      </vt:variant>
      <vt:variant>
        <vt:lpstr>Rangos con nombre</vt:lpstr>
      </vt:variant>
      <vt:variant>
        <vt:i4>5</vt:i4>
      </vt:variant>
    </vt:vector>
  </HeadingPairs>
  <TitlesOfParts>
    <vt:vector size="47" baseType="lpstr">
      <vt:lpstr>1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  <vt:lpstr>1.15</vt:lpstr>
      <vt:lpstr>1.16</vt:lpstr>
      <vt:lpstr>1.17</vt:lpstr>
      <vt:lpstr>1.18</vt:lpstr>
      <vt:lpstr>1.19</vt:lpstr>
      <vt:lpstr>1.20</vt:lpstr>
      <vt:lpstr>1.21</vt:lpstr>
      <vt:lpstr>1.22</vt:lpstr>
      <vt:lpstr>1.23</vt:lpstr>
      <vt:lpstr>1.24</vt:lpstr>
      <vt:lpstr>1.25</vt:lpstr>
      <vt:lpstr>1.26</vt:lpstr>
      <vt:lpstr>2</vt:lpstr>
      <vt:lpstr>2.1</vt:lpstr>
      <vt:lpstr>2.2</vt:lpstr>
      <vt:lpstr>2.3</vt:lpstr>
      <vt:lpstr>2.3 map1</vt:lpstr>
      <vt:lpstr>3</vt:lpstr>
      <vt:lpstr>3.1</vt:lpstr>
      <vt:lpstr>3.2</vt:lpstr>
      <vt:lpstr>3.3</vt:lpstr>
      <vt:lpstr>3.4</vt:lpstr>
      <vt:lpstr>3.5</vt:lpstr>
      <vt:lpstr>3.6</vt:lpstr>
      <vt:lpstr>4</vt:lpstr>
      <vt:lpstr>4.1</vt:lpstr>
      <vt:lpstr>4.2</vt:lpstr>
      <vt:lpstr>'3.2'!_R1_1</vt:lpstr>
      <vt:lpstr>'3.4'!_R1_4</vt:lpstr>
      <vt:lpstr>'3.6'!_R1_4</vt:lpstr>
      <vt:lpstr>_R1_4</vt:lpstr>
      <vt:lpstr>'1.1'!_R4_2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2018-10-19T06:58:58Z</cp:lastPrinted>
  <dcterms:created xsi:type="dcterms:W3CDTF">1999-06-17T12:27:39Z</dcterms:created>
  <dcterms:modified xsi:type="dcterms:W3CDTF">2018-11-23T11:31:39Z</dcterms:modified>
</cp:coreProperties>
</file>