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S:\3 Publicitat Activa\Caixa Conv Subv Contrac Publi\Publicitat Institucional\"/>
    </mc:Choice>
  </mc:AlternateContent>
  <bookViews>
    <workbookView xWindow="0" yWindow="0" windowWidth="28800" windowHeight="12315"/>
  </bookViews>
  <sheets>
    <sheet name="Publicidad institucional 2023" sheetId="1" r:id="rId1"/>
  </sheets>
  <definedNames>
    <definedName name="_xlnm.Print_Area" localSheetId="0">'Publicidad institucional 2023'!$B$2:$G$97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97" i="1" l="1"/>
  <c r="F92" i="1"/>
  <c r="F88" i="1"/>
  <c r="F84" i="1"/>
  <c r="F79" i="1"/>
  <c r="G79" i="1" s="1"/>
  <c r="F74" i="1"/>
  <c r="F72" i="1"/>
  <c r="F68" i="1"/>
  <c r="F63" i="1"/>
  <c r="F61" i="1"/>
  <c r="F56" i="1"/>
  <c r="F54" i="1"/>
  <c r="F50" i="1"/>
  <c r="F44" i="1"/>
  <c r="F42" i="1"/>
  <c r="F38" i="1"/>
  <c r="F34" i="1"/>
  <c r="F30" i="1"/>
  <c r="F26" i="1"/>
  <c r="F22" i="1"/>
  <c r="F17" i="1"/>
  <c r="F12" i="1"/>
</calcChain>
</file>

<file path=xl/sharedStrings.xml><?xml version="1.0" encoding="utf-8"?>
<sst xmlns="http://schemas.openxmlformats.org/spreadsheetml/2006/main" count="164" uniqueCount="72">
  <si>
    <t>CAMPAÑA/INSERCIÓN SINGULAR</t>
  </si>
  <si>
    <t>FECHA</t>
  </si>
  <si>
    <t>IMPORTE SIN IVA</t>
  </si>
  <si>
    <t>IMPORTE CON IVA</t>
  </si>
  <si>
    <t>FALLAS</t>
  </si>
  <si>
    <t>DEL 22 FEBRERO AL 19 MARZO</t>
  </si>
  <si>
    <t>PRENSA</t>
  </si>
  <si>
    <t>RADIO</t>
  </si>
  <si>
    <t>REV</t>
  </si>
  <si>
    <t>TV</t>
  </si>
  <si>
    <t>DIGITAL</t>
  </si>
  <si>
    <t>TOTAL CAMPAÑA</t>
  </si>
  <si>
    <t>8 DE MARZO, DIA  DE LA MUJER</t>
  </si>
  <si>
    <t>DEL 22 FEBRERO AL 8 MARZO</t>
  </si>
  <si>
    <t>RRSS</t>
  </si>
  <si>
    <t xml:space="preserve">TOTAL CAMPAÑA </t>
  </si>
  <si>
    <t>REVIURE</t>
  </si>
  <si>
    <t>DEL 27 FEBRERO AL 15 MARZO</t>
  </si>
  <si>
    <t>LAS FALLAS EN TU MÓVIL</t>
  </si>
  <si>
    <t>DEL 6  AL 19 MARZO</t>
  </si>
  <si>
    <t>GOBERNANZA LOCAL Y AGENDA 2030: COMUNICAR PARA ATENDER</t>
  </si>
  <si>
    <t>DEL 6 AL 12 DE MARZO</t>
  </si>
  <si>
    <t>SEMANA DEL AGUA</t>
  </si>
  <si>
    <t>DEL 20 AL 26 MARZO</t>
  </si>
  <si>
    <t>JORNADA LABORAL 4 DÍAS. PROYECTO PILOTO</t>
  </si>
  <si>
    <t>DEL 24 MARZO AL 2 ABRIL</t>
  </si>
  <si>
    <t>SOMOS CAPITALIDAD VERDE EUROPEA</t>
  </si>
  <si>
    <t>DEL 20 MARZO AL 2 ABRIL</t>
  </si>
  <si>
    <t>TRIBUTOS 1r SEMESTRE</t>
  </si>
  <si>
    <t>DEL 26 JUNIO AL 1 JULIO</t>
  </si>
  <si>
    <t>DIA INTERNACIONAL DEL  ORGULLO LGTBI</t>
  </si>
  <si>
    <t>DEL 12 JUNIO AL 2 JULIO</t>
  </si>
  <si>
    <t>GRAN FIRA 2023</t>
  </si>
  <si>
    <t>DEL 26 JUNIO AL 28 JULIO</t>
  </si>
  <si>
    <t xml:space="preserve">31 DE JULIO </t>
  </si>
  <si>
    <t>TOTAL CAMPAÑA )</t>
  </si>
  <si>
    <t>DIA INTERNACIONAL CONTRA LA EXPLOTACIÓN SEXUAL DE MUJERES, NIÑAS Y NIÑOS</t>
  </si>
  <si>
    <t>DEL 11  AL 25 SEPTIEMBRE</t>
  </si>
  <si>
    <t>TRIBUTOS 2º SEMESTRE</t>
  </si>
  <si>
    <t>DEL 23 AL 29 OCTUBRE</t>
  </si>
  <si>
    <t>SAN DIONIS</t>
  </si>
  <si>
    <t>DEL 1 SEPTIEMBRE AL 9 OCTUBRE</t>
  </si>
  <si>
    <t>9 DE OCTUBRE</t>
  </si>
  <si>
    <t>I.S. VALENCIA EN TODOS LOS SENTIDOS</t>
  </si>
  <si>
    <t>DEL 30 SEPTIEMBRE AL 5 OCTUBRE</t>
  </si>
  <si>
    <t>25N - IGUALMENTFEST</t>
  </si>
  <si>
    <t>DEL 14  AL 25 NOVIEMBRE</t>
  </si>
  <si>
    <t>LIMPIEZA Y RESIDUOS SÓLIDOS</t>
  </si>
  <si>
    <t>DEL 20 NOVIEMBRE AL  17 DICIEMBRE</t>
  </si>
  <si>
    <t xml:space="preserve"> DERECHOS HUMANOS</t>
  </si>
  <si>
    <t>DEL 27 NOVIEMBRE AL 11 DICIEMBRE</t>
  </si>
  <si>
    <t xml:space="preserve"> EN FAVOR DEL COMERCIO LOCAL</t>
  </si>
  <si>
    <t>DEL 27 NOVIEMBRE AL 15 DICIEMBRE</t>
  </si>
  <si>
    <t xml:space="preserve"> NAVIDAD TURISMO 23/24</t>
  </si>
  <si>
    <t>DEL 15 DICIEMBRE AL 6 ENERO 2024</t>
  </si>
  <si>
    <t xml:space="preserve"> PLAN DE MEDIOS</t>
  </si>
  <si>
    <t>I.S. PROYECTOS LEGISLATURA</t>
  </si>
  <si>
    <t>DELEGACIÓN/SERVICIO SOLICITANTE</t>
  </si>
  <si>
    <t>CULTURA FESTIVA</t>
  </si>
  <si>
    <t>IGUALDAD</t>
  </si>
  <si>
    <t>VIVIENDA</t>
  </si>
  <si>
    <t>SERTIC</t>
  </si>
  <si>
    <t>TRANSPARENCIA Y GOBIERNO ABIERTO</t>
  </si>
  <si>
    <t>CICLO INTEGRAL DEL AGUA</t>
  </si>
  <si>
    <t>INNOVACIÓN</t>
  </si>
  <si>
    <t>ALCALDÍA</t>
  </si>
  <si>
    <t>HACIENDA</t>
  </si>
  <si>
    <t>COMERCIO Y MERCADOS</t>
  </si>
  <si>
    <t>FIESTAS Y TRADICIONES</t>
  </si>
  <si>
    <t xml:space="preserve">COMERCIO </t>
  </si>
  <si>
    <t>TURISMO</t>
  </si>
  <si>
    <t>INVERSIÓN PUBLICIDAD INSTITUCIONAL GESTIONADA DESDE 
LA DELEGACIÓN DE COMUNICACIÓN Y RELACIONES CON LOS MEDIOS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</si>
</sst>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\ &quot;€&quot;"/>
  </numFmts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b/>
      <sz val="14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55">
    <xf numFmtId="0" fontId="0" fillId="0" borderId="0" xfId="0"/>
    <xf numFmtId="0" fontId="1" fillId="0" borderId="2" xfId="0" applyFont="1" applyBorder="1" applyAlignment="1">
      <alignment horizontal="center"/>
    </xf>
    <xf numFmtId="0" fontId="3" fillId="0" borderId="2" xfId="0" applyFont="1" applyFill="1" applyBorder="1" applyAlignment="1">
      <alignment horizontal="center"/>
    </xf>
    <xf numFmtId="164" fontId="3" fillId="0" borderId="2" xfId="0" applyNumberFormat="1" applyFont="1" applyFill="1" applyBorder="1" applyAlignment="1">
      <alignment horizontal="center"/>
    </xf>
    <xf numFmtId="164" fontId="1" fillId="0" borderId="2" xfId="0" applyNumberFormat="1" applyFont="1" applyBorder="1" applyAlignment="1">
      <alignment horizontal="center"/>
    </xf>
    <xf numFmtId="0" fontId="2" fillId="0" borderId="5" xfId="0" applyFont="1" applyFill="1" applyBorder="1"/>
    <xf numFmtId="4" fontId="2" fillId="0" borderId="5" xfId="0" applyNumberFormat="1" applyFont="1" applyFill="1" applyBorder="1"/>
    <xf numFmtId="4" fontId="0" fillId="0" borderId="4" xfId="0" applyNumberFormat="1" applyBorder="1"/>
    <xf numFmtId="0" fontId="2" fillId="0" borderId="6" xfId="0" applyFont="1" applyFill="1" applyBorder="1"/>
    <xf numFmtId="4" fontId="2" fillId="0" borderId="6" xfId="0" applyNumberFormat="1" applyFont="1" applyFill="1" applyBorder="1"/>
    <xf numFmtId="0" fontId="2" fillId="0" borderId="7" xfId="0" applyFont="1" applyFill="1" applyBorder="1"/>
    <xf numFmtId="4" fontId="2" fillId="0" borderId="7" xfId="0" applyNumberFormat="1" applyFont="1" applyFill="1" applyBorder="1"/>
    <xf numFmtId="4" fontId="0" fillId="0" borderId="7" xfId="0" applyNumberFormat="1" applyBorder="1"/>
    <xf numFmtId="0" fontId="3" fillId="0" borderId="7" xfId="0" applyFont="1" applyFill="1" applyBorder="1"/>
    <xf numFmtId="4" fontId="3" fillId="0" borderId="7" xfId="0" applyNumberFormat="1" applyFont="1" applyFill="1" applyBorder="1"/>
    <xf numFmtId="4" fontId="1" fillId="0" borderId="7" xfId="0" applyNumberFormat="1" applyFont="1" applyBorder="1"/>
    <xf numFmtId="0" fontId="2" fillId="0" borderId="8" xfId="0" applyFont="1" applyFill="1" applyBorder="1"/>
    <xf numFmtId="4" fontId="2" fillId="0" borderId="8" xfId="0" applyNumberFormat="1" applyFont="1" applyFill="1" applyBorder="1"/>
    <xf numFmtId="0" fontId="2" fillId="0" borderId="9" xfId="0" applyFont="1" applyFill="1" applyBorder="1"/>
    <xf numFmtId="4" fontId="2" fillId="0" borderId="9" xfId="0" applyNumberFormat="1" applyFont="1" applyFill="1" applyBorder="1"/>
    <xf numFmtId="0" fontId="2" fillId="0" borderId="2" xfId="0" applyFont="1" applyFill="1" applyBorder="1"/>
    <xf numFmtId="4" fontId="2" fillId="0" borderId="2" xfId="0" applyNumberFormat="1" applyFont="1" applyFill="1" applyBorder="1"/>
    <xf numFmtId="4" fontId="0" fillId="0" borderId="2" xfId="0" applyNumberFormat="1" applyBorder="1"/>
    <xf numFmtId="4" fontId="3" fillId="0" borderId="2" xfId="0" applyNumberFormat="1" applyFont="1" applyFill="1" applyBorder="1"/>
    <xf numFmtId="0" fontId="0" fillId="0" borderId="0" xfId="0" applyBorder="1"/>
    <xf numFmtId="0" fontId="2" fillId="0" borderId="0" xfId="0" applyFont="1" applyFill="1" applyBorder="1"/>
    <xf numFmtId="0" fontId="3" fillId="0" borderId="1" xfId="0" applyFont="1" applyFill="1" applyBorder="1" applyAlignment="1">
      <alignment horizontal="center"/>
    </xf>
    <xf numFmtId="0" fontId="0" fillId="0" borderId="0" xfId="0" applyAlignment="1">
      <alignment horizontal="left"/>
    </xf>
    <xf numFmtId="0" fontId="1" fillId="0" borderId="3" xfId="0" applyFont="1" applyBorder="1" applyAlignment="1">
      <alignment horizontal="center"/>
    </xf>
    <xf numFmtId="0" fontId="0" fillId="0" borderId="1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1" xfId="0" applyBorder="1" applyAlignment="1">
      <alignment horizontal="center" wrapText="1"/>
    </xf>
    <xf numFmtId="0" fontId="0" fillId="0" borderId="7" xfId="0" applyBorder="1" applyAlignment="1">
      <alignment horizontal="center" wrapText="1"/>
    </xf>
    <xf numFmtId="0" fontId="4" fillId="0" borderId="0" xfId="0" applyFont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indent="2"/>
    </xf>
    <xf numFmtId="0" fontId="0" fillId="0" borderId="1" xfId="0" applyFont="1" applyBorder="1" applyAlignment="1">
      <alignment horizontal="left" vertical="center" indent="2"/>
    </xf>
    <xf numFmtId="0" fontId="1" fillId="0" borderId="4" xfId="0" applyFont="1" applyBorder="1" applyAlignment="1">
      <alignment horizontal="left" vertical="center" indent="2"/>
    </xf>
    <xf numFmtId="0" fontId="0" fillId="0" borderId="4" xfId="0" applyFont="1" applyBorder="1" applyAlignment="1">
      <alignment horizontal="left" vertical="center" indent="2"/>
    </xf>
    <xf numFmtId="0" fontId="1" fillId="0" borderId="7" xfId="0" applyFont="1" applyBorder="1" applyAlignment="1">
      <alignment horizontal="left" vertical="center" indent="2"/>
    </xf>
    <xf numFmtId="0" fontId="0" fillId="0" borderId="7" xfId="0" applyFont="1" applyBorder="1" applyAlignment="1">
      <alignment horizontal="left" vertical="center" indent="2"/>
    </xf>
    <xf numFmtId="0" fontId="1" fillId="0" borderId="1" xfId="0" applyFont="1" applyBorder="1" applyAlignment="1">
      <alignment horizontal="left" vertical="center" wrapText="1" indent="2"/>
    </xf>
    <xf numFmtId="0" fontId="0" fillId="0" borderId="1" xfId="0" applyFont="1" applyBorder="1" applyAlignment="1">
      <alignment horizontal="left" vertical="center" wrapText="1" indent="2"/>
    </xf>
    <xf numFmtId="0" fontId="1" fillId="0" borderId="4" xfId="0" applyFont="1" applyBorder="1" applyAlignment="1">
      <alignment horizontal="left" vertical="center" wrapText="1" indent="2"/>
    </xf>
    <xf numFmtId="0" fontId="0" fillId="0" borderId="4" xfId="0" applyFont="1" applyBorder="1" applyAlignment="1">
      <alignment horizontal="left" vertical="center" wrapText="1" indent="2"/>
    </xf>
    <xf numFmtId="0" fontId="1" fillId="0" borderId="7" xfId="0" applyFont="1" applyBorder="1" applyAlignment="1">
      <alignment horizontal="left" vertical="center" wrapText="1" indent="2"/>
    </xf>
    <xf numFmtId="0" fontId="0" fillId="0" borderId="7" xfId="0" applyFont="1" applyBorder="1" applyAlignment="1">
      <alignment horizontal="left" vertical="center" wrapText="1" indent="2"/>
    </xf>
    <xf numFmtId="0" fontId="1" fillId="0" borderId="1" xfId="0" applyFont="1" applyBorder="1" applyAlignment="1">
      <alignment horizontal="left" wrapText="1" indent="2"/>
    </xf>
    <xf numFmtId="0" fontId="0" fillId="0" borderId="1" xfId="0" applyFont="1" applyBorder="1" applyAlignment="1">
      <alignment horizontal="left" wrapText="1" indent="2"/>
    </xf>
    <xf numFmtId="0" fontId="1" fillId="0" borderId="7" xfId="0" applyFont="1" applyBorder="1" applyAlignment="1">
      <alignment horizontal="left" wrapText="1" indent="2"/>
    </xf>
    <xf numFmtId="0" fontId="0" fillId="0" borderId="7" xfId="0" applyFont="1" applyBorder="1" applyAlignment="1">
      <alignment horizontal="left" wrapText="1" indent="2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771525</xdr:colOff>
      <xdr:row>1</xdr:row>
      <xdr:rowOff>0</xdr:rowOff>
    </xdr:from>
    <xdr:to>
      <xdr:col>7</xdr:col>
      <xdr:colOff>115548</xdr:colOff>
      <xdr:row>3</xdr:row>
      <xdr:rowOff>196851</xdr:rowOff>
    </xdr:to>
    <xdr:pic>
      <xdr:nvPicPr>
        <xdr:cNvPr id="3" name="Imagen 2"/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7337" t="25410" r="3057" b="21311"/>
        <a:stretch/>
      </xdr:blipFill>
      <xdr:spPr>
        <a:xfrm>
          <a:off x="7715250" y="0"/>
          <a:ext cx="2792073" cy="62547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G97"/>
  <sheetViews>
    <sheetView showGridLines="0" tabSelected="1" view="pageBreakPreview" zoomScaleNormal="100" zoomScaleSheetLayoutView="100" workbookViewId="0">
      <pane xSplit="1" ySplit="6" topLeftCell="B7" activePane="bottomRight" state="frozen"/>
      <selection pane="topRight" activeCell="B1" sqref="B1"/>
      <selection pane="bottomLeft" activeCell="A7" sqref="A7"/>
      <selection pane="bottomRight" activeCell="B7" sqref="B7:B12"/>
    </sheetView>
  </sheetViews>
  <sheetFormatPr baseColWidth="10" defaultRowHeight="15" x14ac:dyDescent="0.25"/>
  <cols>
    <col min="2" max="2" width="46.7109375" customWidth="1"/>
    <col min="3" max="3" width="51.28515625" customWidth="1"/>
    <col min="4" max="4" width="36.5703125" style="27" customWidth="1"/>
    <col min="5" max="5" width="27" customWidth="1"/>
    <col min="6" max="6" width="27.140625" customWidth="1"/>
    <col min="7" max="7" width="24.5703125" customWidth="1"/>
  </cols>
  <sheetData>
    <row r="1" spans="2:7" ht="21" customHeight="1" x14ac:dyDescent="0.25"/>
    <row r="2" spans="2:7" ht="18.75" customHeight="1" x14ac:dyDescent="0.25">
      <c r="B2" s="37" t="s">
        <v>71</v>
      </c>
      <c r="C2" s="37"/>
      <c r="D2" s="37"/>
    </row>
    <row r="3" spans="2:7" ht="15" customHeight="1" x14ac:dyDescent="0.25">
      <c r="B3" s="37"/>
      <c r="C3" s="37"/>
      <c r="D3" s="37"/>
    </row>
    <row r="4" spans="2:7" ht="15.75" thickBot="1" x14ac:dyDescent="0.3">
      <c r="B4" s="37"/>
      <c r="C4" s="37"/>
      <c r="D4" s="37"/>
    </row>
    <row r="5" spans="2:7" ht="15.75" thickBot="1" x14ac:dyDescent="0.3">
      <c r="B5" s="38"/>
      <c r="C5" s="38"/>
      <c r="D5" s="38"/>
      <c r="E5" s="26">
        <v>2023</v>
      </c>
      <c r="F5" s="25"/>
      <c r="G5" s="24"/>
    </row>
    <row r="6" spans="2:7" ht="15.75" thickBot="1" x14ac:dyDescent="0.3">
      <c r="B6" s="1" t="s">
        <v>0</v>
      </c>
      <c r="C6" s="28" t="s">
        <v>57</v>
      </c>
      <c r="D6" s="28" t="s">
        <v>1</v>
      </c>
      <c r="E6" s="2" t="s">
        <v>55</v>
      </c>
      <c r="F6" s="3" t="s">
        <v>2</v>
      </c>
      <c r="G6" s="4" t="s">
        <v>3</v>
      </c>
    </row>
    <row r="7" spans="2:7" x14ac:dyDescent="0.25">
      <c r="B7" s="39" t="s">
        <v>4</v>
      </c>
      <c r="C7" s="40" t="s">
        <v>58</v>
      </c>
      <c r="D7" s="32" t="s">
        <v>5</v>
      </c>
      <c r="E7" s="5" t="s">
        <v>6</v>
      </c>
      <c r="F7" s="6">
        <v>23731.62</v>
      </c>
      <c r="G7" s="7"/>
    </row>
    <row r="8" spans="2:7" x14ac:dyDescent="0.25">
      <c r="B8" s="41"/>
      <c r="C8" s="42"/>
      <c r="D8" s="33"/>
      <c r="E8" s="8" t="s">
        <v>7</v>
      </c>
      <c r="F8" s="9">
        <v>8138.1</v>
      </c>
      <c r="G8" s="7"/>
    </row>
    <row r="9" spans="2:7" x14ac:dyDescent="0.25">
      <c r="B9" s="41"/>
      <c r="C9" s="42"/>
      <c r="D9" s="33"/>
      <c r="E9" s="8" t="s">
        <v>8</v>
      </c>
      <c r="F9" s="9">
        <v>6530</v>
      </c>
      <c r="G9" s="7"/>
    </row>
    <row r="10" spans="2:7" x14ac:dyDescent="0.25">
      <c r="B10" s="41"/>
      <c r="C10" s="42"/>
      <c r="D10" s="33"/>
      <c r="E10" s="8" t="s">
        <v>9</v>
      </c>
      <c r="F10" s="9">
        <v>16924.39</v>
      </c>
      <c r="G10" s="7"/>
    </row>
    <row r="11" spans="2:7" ht="15.75" thickBot="1" x14ac:dyDescent="0.3">
      <c r="B11" s="41"/>
      <c r="C11" s="42"/>
      <c r="D11" s="33"/>
      <c r="E11" s="10" t="s">
        <v>10</v>
      </c>
      <c r="F11" s="11">
        <v>4400</v>
      </c>
      <c r="G11" s="12"/>
    </row>
    <row r="12" spans="2:7" ht="15.75" thickBot="1" x14ac:dyDescent="0.3">
      <c r="B12" s="43"/>
      <c r="C12" s="44"/>
      <c r="D12" s="34"/>
      <c r="E12" s="13" t="s">
        <v>11</v>
      </c>
      <c r="F12" s="14">
        <f>SUM(F7:F11)</f>
        <v>59724.11</v>
      </c>
      <c r="G12" s="15">
        <v>72266.17</v>
      </c>
    </row>
    <row r="13" spans="2:7" ht="16.5" customHeight="1" x14ac:dyDescent="0.25">
      <c r="B13" s="45" t="s">
        <v>12</v>
      </c>
      <c r="C13" s="46" t="s">
        <v>59</v>
      </c>
      <c r="D13" s="29" t="s">
        <v>13</v>
      </c>
      <c r="E13" s="5" t="s">
        <v>6</v>
      </c>
      <c r="F13" s="6">
        <v>6502.98</v>
      </c>
      <c r="G13" s="7"/>
    </row>
    <row r="14" spans="2:7" x14ac:dyDescent="0.25">
      <c r="B14" s="47"/>
      <c r="C14" s="48"/>
      <c r="D14" s="30"/>
      <c r="E14" s="8" t="s">
        <v>7</v>
      </c>
      <c r="F14" s="9">
        <v>4037.66</v>
      </c>
      <c r="G14" s="7"/>
    </row>
    <row r="15" spans="2:7" x14ac:dyDescent="0.25">
      <c r="B15" s="47"/>
      <c r="C15" s="48"/>
      <c r="D15" s="30"/>
      <c r="E15" s="8" t="s">
        <v>10</v>
      </c>
      <c r="F15" s="9">
        <v>3350</v>
      </c>
      <c r="G15" s="7"/>
    </row>
    <row r="16" spans="2:7" ht="15.75" thickBot="1" x14ac:dyDescent="0.3">
      <c r="B16" s="47"/>
      <c r="C16" s="48"/>
      <c r="D16" s="30"/>
      <c r="E16" s="16" t="s">
        <v>14</v>
      </c>
      <c r="F16" s="17">
        <v>640.05999999999995</v>
      </c>
      <c r="G16" s="12"/>
    </row>
    <row r="17" spans="2:7" ht="15.75" thickBot="1" x14ac:dyDescent="0.3">
      <c r="B17" s="49"/>
      <c r="C17" s="50"/>
      <c r="D17" s="31"/>
      <c r="E17" s="13" t="s">
        <v>15</v>
      </c>
      <c r="F17" s="14">
        <f>(F13+F14+F15+F16)</f>
        <v>14530.699999999999</v>
      </c>
      <c r="G17" s="15">
        <v>17582.150000000001</v>
      </c>
    </row>
    <row r="18" spans="2:7" x14ac:dyDescent="0.25">
      <c r="B18" s="45" t="s">
        <v>16</v>
      </c>
      <c r="C18" s="46" t="s">
        <v>60</v>
      </c>
      <c r="D18" s="32" t="s">
        <v>17</v>
      </c>
      <c r="E18" s="5" t="s">
        <v>6</v>
      </c>
      <c r="F18" s="6">
        <v>5542.68</v>
      </c>
      <c r="G18" s="7"/>
    </row>
    <row r="19" spans="2:7" x14ac:dyDescent="0.25">
      <c r="B19" s="47"/>
      <c r="C19" s="48"/>
      <c r="D19" s="33"/>
      <c r="E19" s="8" t="s">
        <v>7</v>
      </c>
      <c r="F19" s="9">
        <v>3328.2</v>
      </c>
      <c r="G19" s="7"/>
    </row>
    <row r="20" spans="2:7" x14ac:dyDescent="0.25">
      <c r="B20" s="47"/>
      <c r="C20" s="48"/>
      <c r="D20" s="33"/>
      <c r="E20" s="8" t="s">
        <v>10</v>
      </c>
      <c r="F20" s="9">
        <v>3000</v>
      </c>
      <c r="G20" s="7"/>
    </row>
    <row r="21" spans="2:7" ht="15.75" thickBot="1" x14ac:dyDescent="0.3">
      <c r="B21" s="47"/>
      <c r="C21" s="48"/>
      <c r="D21" s="33"/>
      <c r="E21" s="16" t="s">
        <v>9</v>
      </c>
      <c r="F21" s="17">
        <v>3040.13</v>
      </c>
      <c r="G21" s="12"/>
    </row>
    <row r="22" spans="2:7" ht="15.75" thickBot="1" x14ac:dyDescent="0.3">
      <c r="B22" s="49"/>
      <c r="C22" s="50"/>
      <c r="D22" s="34"/>
      <c r="E22" s="13" t="s">
        <v>15</v>
      </c>
      <c r="F22" s="14">
        <f>(F18+F19+F20+F21)</f>
        <v>14911.010000000002</v>
      </c>
      <c r="G22" s="15">
        <v>18042.32</v>
      </c>
    </row>
    <row r="23" spans="2:7" x14ac:dyDescent="0.25">
      <c r="B23" s="45" t="s">
        <v>18</v>
      </c>
      <c r="C23" s="46" t="s">
        <v>61</v>
      </c>
      <c r="D23" s="32" t="s">
        <v>19</v>
      </c>
      <c r="E23" s="5" t="s">
        <v>6</v>
      </c>
      <c r="F23" s="6">
        <v>4718.34</v>
      </c>
      <c r="G23" s="7"/>
    </row>
    <row r="24" spans="2:7" x14ac:dyDescent="0.25">
      <c r="B24" s="47"/>
      <c r="C24" s="48"/>
      <c r="D24" s="33"/>
      <c r="E24" s="8" t="s">
        <v>7</v>
      </c>
      <c r="F24" s="9">
        <v>2152.7600000000002</v>
      </c>
      <c r="G24" s="7"/>
    </row>
    <row r="25" spans="2:7" ht="15.75" thickBot="1" x14ac:dyDescent="0.3">
      <c r="B25" s="47"/>
      <c r="C25" s="48"/>
      <c r="D25" s="33"/>
      <c r="E25" s="10" t="s">
        <v>10</v>
      </c>
      <c r="F25" s="11">
        <v>2950</v>
      </c>
      <c r="G25" s="12"/>
    </row>
    <row r="26" spans="2:7" ht="15.75" thickBot="1" x14ac:dyDescent="0.3">
      <c r="B26" s="49"/>
      <c r="C26" s="50"/>
      <c r="D26" s="34"/>
      <c r="E26" s="13" t="s">
        <v>15</v>
      </c>
      <c r="F26" s="14">
        <f>(F23+F24+F25)</f>
        <v>9821.1</v>
      </c>
      <c r="G26" s="15">
        <v>11883.53</v>
      </c>
    </row>
    <row r="27" spans="2:7" ht="16.5" customHeight="1" x14ac:dyDescent="0.25">
      <c r="B27" s="45" t="s">
        <v>20</v>
      </c>
      <c r="C27" s="46" t="s">
        <v>62</v>
      </c>
      <c r="D27" s="29" t="s">
        <v>21</v>
      </c>
      <c r="E27" s="5" t="s">
        <v>6</v>
      </c>
      <c r="F27" s="6">
        <v>2431.77</v>
      </c>
      <c r="G27" s="7"/>
    </row>
    <row r="28" spans="2:7" x14ac:dyDescent="0.25">
      <c r="B28" s="47"/>
      <c r="C28" s="48"/>
      <c r="D28" s="30"/>
      <c r="E28" s="18" t="s">
        <v>7</v>
      </c>
      <c r="F28" s="19">
        <v>2840.87</v>
      </c>
      <c r="G28" s="7"/>
    </row>
    <row r="29" spans="2:7" ht="15.75" thickBot="1" x14ac:dyDescent="0.3">
      <c r="B29" s="47"/>
      <c r="C29" s="48"/>
      <c r="D29" s="30"/>
      <c r="E29" s="16" t="s">
        <v>9</v>
      </c>
      <c r="F29" s="17">
        <v>1710.64</v>
      </c>
      <c r="G29" s="12"/>
    </row>
    <row r="30" spans="2:7" ht="15.75" thickBot="1" x14ac:dyDescent="0.3">
      <c r="B30" s="49"/>
      <c r="C30" s="50"/>
      <c r="D30" s="31"/>
      <c r="E30" s="13" t="s">
        <v>15</v>
      </c>
      <c r="F30" s="14">
        <f>(F27+F28+F29)</f>
        <v>6983.28</v>
      </c>
      <c r="G30" s="15">
        <v>8449.77</v>
      </c>
    </row>
    <row r="31" spans="2:7" ht="15" customHeight="1" x14ac:dyDescent="0.25">
      <c r="B31" s="45" t="s">
        <v>22</v>
      </c>
      <c r="C31" s="46" t="s">
        <v>63</v>
      </c>
      <c r="D31" s="29" t="s">
        <v>23</v>
      </c>
      <c r="E31" s="5" t="s">
        <v>6</v>
      </c>
      <c r="F31" s="6">
        <v>8077.08</v>
      </c>
      <c r="G31" s="7"/>
    </row>
    <row r="32" spans="2:7" x14ac:dyDescent="0.25">
      <c r="B32" s="47"/>
      <c r="C32" s="48"/>
      <c r="D32" s="30"/>
      <c r="E32" s="8" t="s">
        <v>7</v>
      </c>
      <c r="F32" s="9">
        <v>2204.92</v>
      </c>
      <c r="G32" s="7"/>
    </row>
    <row r="33" spans="2:7" ht="15.75" thickBot="1" x14ac:dyDescent="0.3">
      <c r="B33" s="47"/>
      <c r="C33" s="48"/>
      <c r="D33" s="30"/>
      <c r="E33" s="16" t="s">
        <v>10</v>
      </c>
      <c r="F33" s="17">
        <v>3850</v>
      </c>
      <c r="G33" s="12"/>
    </row>
    <row r="34" spans="2:7" ht="15.75" thickBot="1" x14ac:dyDescent="0.3">
      <c r="B34" s="49"/>
      <c r="C34" s="50"/>
      <c r="D34" s="31"/>
      <c r="E34" s="13" t="s">
        <v>15</v>
      </c>
      <c r="F34" s="14">
        <f>(F31+F32+F33)</f>
        <v>14132</v>
      </c>
      <c r="G34" s="15">
        <v>17099.72</v>
      </c>
    </row>
    <row r="35" spans="2:7" ht="15" customHeight="1" x14ac:dyDescent="0.25">
      <c r="B35" s="45" t="s">
        <v>24</v>
      </c>
      <c r="C35" s="46" t="s">
        <v>64</v>
      </c>
      <c r="D35" s="29" t="s">
        <v>25</v>
      </c>
      <c r="E35" s="5" t="s">
        <v>6</v>
      </c>
      <c r="F35" s="6">
        <v>5542.68</v>
      </c>
      <c r="G35" s="7"/>
    </row>
    <row r="36" spans="2:7" x14ac:dyDescent="0.25">
      <c r="B36" s="47"/>
      <c r="C36" s="48"/>
      <c r="D36" s="30"/>
      <c r="E36" s="8" t="s">
        <v>7</v>
      </c>
      <c r="F36" s="9">
        <v>3245.83</v>
      </c>
      <c r="G36" s="7"/>
    </row>
    <row r="37" spans="2:7" ht="15.75" thickBot="1" x14ac:dyDescent="0.3">
      <c r="B37" s="47"/>
      <c r="C37" s="48"/>
      <c r="D37" s="30"/>
      <c r="E37" s="16" t="s">
        <v>10</v>
      </c>
      <c r="F37" s="17">
        <v>3600</v>
      </c>
      <c r="G37" s="12"/>
    </row>
    <row r="38" spans="2:7" ht="15.75" thickBot="1" x14ac:dyDescent="0.3">
      <c r="B38" s="49"/>
      <c r="C38" s="50"/>
      <c r="D38" s="31"/>
      <c r="E38" s="13" t="s">
        <v>15</v>
      </c>
      <c r="F38" s="14">
        <f>(F35+F36+F37)</f>
        <v>12388.51</v>
      </c>
      <c r="G38" s="15">
        <v>14990.1</v>
      </c>
    </row>
    <row r="39" spans="2:7" ht="12.75" customHeight="1" x14ac:dyDescent="0.25">
      <c r="B39" s="45" t="s">
        <v>26</v>
      </c>
      <c r="C39" s="46" t="s">
        <v>65</v>
      </c>
      <c r="D39" s="29" t="s">
        <v>27</v>
      </c>
      <c r="E39" s="5" t="s">
        <v>6</v>
      </c>
      <c r="F39" s="6">
        <v>5542.68</v>
      </c>
      <c r="G39" s="7"/>
    </row>
    <row r="40" spans="2:7" x14ac:dyDescent="0.25">
      <c r="B40" s="47"/>
      <c r="C40" s="48"/>
      <c r="D40" s="30"/>
      <c r="E40" s="8" t="s">
        <v>7</v>
      </c>
      <c r="F40" s="9">
        <v>3247.08</v>
      </c>
      <c r="G40" s="7"/>
    </row>
    <row r="41" spans="2:7" ht="15.75" thickBot="1" x14ac:dyDescent="0.3">
      <c r="B41" s="47"/>
      <c r="C41" s="48"/>
      <c r="D41" s="30"/>
      <c r="E41" s="16" t="s">
        <v>10</v>
      </c>
      <c r="F41" s="17">
        <v>3200</v>
      </c>
      <c r="G41" s="12"/>
    </row>
    <row r="42" spans="2:7" ht="15.75" thickBot="1" x14ac:dyDescent="0.3">
      <c r="B42" s="49"/>
      <c r="C42" s="50"/>
      <c r="D42" s="31"/>
      <c r="E42" s="13" t="s">
        <v>15</v>
      </c>
      <c r="F42" s="14">
        <f>(F39+F40+F41)</f>
        <v>11989.76</v>
      </c>
      <c r="G42" s="15">
        <v>14507.61</v>
      </c>
    </row>
    <row r="43" spans="2:7" ht="15.75" thickBot="1" x14ac:dyDescent="0.3">
      <c r="B43" s="45" t="s">
        <v>28</v>
      </c>
      <c r="C43" s="46" t="s">
        <v>66</v>
      </c>
      <c r="D43" s="29" t="s">
        <v>29</v>
      </c>
      <c r="E43" s="20" t="s">
        <v>6</v>
      </c>
      <c r="F43" s="21">
        <v>4245.5600000000004</v>
      </c>
      <c r="G43" s="22"/>
    </row>
    <row r="44" spans="2:7" ht="15.75" thickBot="1" x14ac:dyDescent="0.3">
      <c r="B44" s="49"/>
      <c r="C44" s="50"/>
      <c r="D44" s="31"/>
      <c r="E44" s="13" t="s">
        <v>15</v>
      </c>
      <c r="F44" s="14">
        <f>(F43)</f>
        <v>4245.5600000000004</v>
      </c>
      <c r="G44" s="15">
        <v>5137.13</v>
      </c>
    </row>
    <row r="45" spans="2:7" ht="15.75" customHeight="1" x14ac:dyDescent="0.25">
      <c r="B45" s="45" t="s">
        <v>30</v>
      </c>
      <c r="C45" s="46" t="s">
        <v>59</v>
      </c>
      <c r="D45" s="29" t="s">
        <v>31</v>
      </c>
      <c r="E45" s="5" t="s">
        <v>6</v>
      </c>
      <c r="F45" s="6">
        <v>5542.68</v>
      </c>
      <c r="G45" s="7"/>
    </row>
    <row r="46" spans="2:7" x14ac:dyDescent="0.25">
      <c r="B46" s="47"/>
      <c r="C46" s="48"/>
      <c r="D46" s="30"/>
      <c r="E46" s="8" t="s">
        <v>7</v>
      </c>
      <c r="F46" s="9">
        <v>6038.32</v>
      </c>
      <c r="G46" s="7"/>
    </row>
    <row r="47" spans="2:7" x14ac:dyDescent="0.25">
      <c r="B47" s="47"/>
      <c r="C47" s="48"/>
      <c r="D47" s="30"/>
      <c r="E47" s="8" t="s">
        <v>10</v>
      </c>
      <c r="F47" s="9">
        <v>2650</v>
      </c>
      <c r="G47" s="7"/>
    </row>
    <row r="48" spans="2:7" x14ac:dyDescent="0.25">
      <c r="B48" s="47"/>
      <c r="C48" s="48"/>
      <c r="D48" s="30"/>
      <c r="E48" s="8" t="s">
        <v>9</v>
      </c>
      <c r="F48" s="9">
        <v>1020</v>
      </c>
      <c r="G48" s="7"/>
    </row>
    <row r="49" spans="2:7" ht="15.75" thickBot="1" x14ac:dyDescent="0.3">
      <c r="B49" s="47"/>
      <c r="C49" s="48"/>
      <c r="D49" s="30"/>
      <c r="E49" s="16" t="s">
        <v>14</v>
      </c>
      <c r="F49" s="17">
        <v>1200.1199999999999</v>
      </c>
      <c r="G49" s="12"/>
    </row>
    <row r="50" spans="2:7" ht="15.75" thickBot="1" x14ac:dyDescent="0.3">
      <c r="B50" s="49"/>
      <c r="C50" s="50"/>
      <c r="D50" s="31"/>
      <c r="E50" s="13" t="s">
        <v>15</v>
      </c>
      <c r="F50" s="14">
        <f>(F49+F48+F47+F46+F45)</f>
        <v>16451.12</v>
      </c>
      <c r="G50" s="15">
        <v>19905.86</v>
      </c>
    </row>
    <row r="51" spans="2:7" x14ac:dyDescent="0.25">
      <c r="B51" s="45" t="s">
        <v>32</v>
      </c>
      <c r="C51" s="46" t="s">
        <v>58</v>
      </c>
      <c r="D51" s="29" t="s">
        <v>33</v>
      </c>
      <c r="E51" s="5" t="s">
        <v>6</v>
      </c>
      <c r="F51" s="6">
        <v>11152.35</v>
      </c>
      <c r="G51" s="7"/>
    </row>
    <row r="52" spans="2:7" x14ac:dyDescent="0.25">
      <c r="B52" s="47"/>
      <c r="C52" s="48"/>
      <c r="D52" s="30"/>
      <c r="E52" s="8" t="s">
        <v>7</v>
      </c>
      <c r="F52" s="9">
        <v>7001.34</v>
      </c>
      <c r="G52" s="7"/>
    </row>
    <row r="53" spans="2:7" ht="15.75" thickBot="1" x14ac:dyDescent="0.3">
      <c r="B53" s="47"/>
      <c r="C53" s="48"/>
      <c r="D53" s="30"/>
      <c r="E53" s="16" t="s">
        <v>10</v>
      </c>
      <c r="F53" s="17">
        <v>3750</v>
      </c>
      <c r="G53" s="12"/>
    </row>
    <row r="54" spans="2:7" ht="15.75" thickBot="1" x14ac:dyDescent="0.3">
      <c r="B54" s="49"/>
      <c r="C54" s="50"/>
      <c r="D54" s="31"/>
      <c r="E54" s="13" t="s">
        <v>11</v>
      </c>
      <c r="F54" s="14">
        <f>(F51+F52+F53)</f>
        <v>21903.690000000002</v>
      </c>
      <c r="G54" s="15">
        <v>26503.46</v>
      </c>
    </row>
    <row r="55" spans="2:7" ht="15.75" thickBot="1" x14ac:dyDescent="0.3">
      <c r="B55" s="45" t="s">
        <v>56</v>
      </c>
      <c r="C55" s="46" t="s">
        <v>65</v>
      </c>
      <c r="D55" s="29" t="s">
        <v>34</v>
      </c>
      <c r="E55" s="20" t="s">
        <v>6</v>
      </c>
      <c r="F55" s="21">
        <v>4904.8999999999996</v>
      </c>
      <c r="G55" s="22"/>
    </row>
    <row r="56" spans="2:7" ht="15.75" thickBot="1" x14ac:dyDescent="0.3">
      <c r="B56" s="49"/>
      <c r="C56" s="50"/>
      <c r="D56" s="31"/>
      <c r="E56" s="13" t="s">
        <v>35</v>
      </c>
      <c r="F56" s="14">
        <f>(F55)</f>
        <v>4904.8999999999996</v>
      </c>
      <c r="G56" s="15">
        <v>5934.93</v>
      </c>
    </row>
    <row r="57" spans="2:7" ht="16.5" customHeight="1" x14ac:dyDescent="0.25">
      <c r="B57" s="45" t="s">
        <v>36</v>
      </c>
      <c r="C57" s="46" t="s">
        <v>59</v>
      </c>
      <c r="D57" s="29" t="s">
        <v>37</v>
      </c>
      <c r="E57" s="5" t="s">
        <v>6</v>
      </c>
      <c r="F57" s="6">
        <v>5542.68</v>
      </c>
      <c r="G57" s="7"/>
    </row>
    <row r="58" spans="2:7" x14ac:dyDescent="0.25">
      <c r="B58" s="47"/>
      <c r="C58" s="48"/>
      <c r="D58" s="30"/>
      <c r="E58" s="8" t="s">
        <v>7</v>
      </c>
      <c r="F58" s="9">
        <v>1614.05</v>
      </c>
      <c r="G58" s="7"/>
    </row>
    <row r="59" spans="2:7" x14ac:dyDescent="0.25">
      <c r="B59" s="47"/>
      <c r="C59" s="48"/>
      <c r="D59" s="30"/>
      <c r="E59" s="8" t="s">
        <v>10</v>
      </c>
      <c r="F59" s="9">
        <v>1750</v>
      </c>
      <c r="G59" s="7"/>
    </row>
    <row r="60" spans="2:7" ht="15.75" thickBot="1" x14ac:dyDescent="0.3">
      <c r="B60" s="47"/>
      <c r="C60" s="48"/>
      <c r="D60" s="30"/>
      <c r="E60" s="16" t="s">
        <v>14</v>
      </c>
      <c r="F60" s="17">
        <v>1000.1</v>
      </c>
      <c r="G60" s="12"/>
    </row>
    <row r="61" spans="2:7" ht="15.75" thickBot="1" x14ac:dyDescent="0.3">
      <c r="B61" s="49"/>
      <c r="C61" s="50"/>
      <c r="D61" s="31"/>
      <c r="E61" s="13" t="s">
        <v>11</v>
      </c>
      <c r="F61" s="14">
        <f>(F58+F57+F59+F60)</f>
        <v>9906.83</v>
      </c>
      <c r="G61" s="15">
        <v>11987.26</v>
      </c>
    </row>
    <row r="62" spans="2:7" ht="15.75" thickBot="1" x14ac:dyDescent="0.3">
      <c r="B62" s="39" t="s">
        <v>38</v>
      </c>
      <c r="C62" s="40" t="s">
        <v>66</v>
      </c>
      <c r="D62" s="29" t="s">
        <v>39</v>
      </c>
      <c r="E62" s="20" t="s">
        <v>6</v>
      </c>
      <c r="F62" s="21">
        <v>4348.96</v>
      </c>
      <c r="G62" s="22"/>
    </row>
    <row r="63" spans="2:7" ht="15.75" thickBot="1" x14ac:dyDescent="0.3">
      <c r="B63" s="43"/>
      <c r="C63" s="44"/>
      <c r="D63" s="31"/>
      <c r="E63" s="13" t="s">
        <v>15</v>
      </c>
      <c r="F63" s="14">
        <f>F62</f>
        <v>4348.96</v>
      </c>
      <c r="G63" s="15">
        <v>5262.24</v>
      </c>
    </row>
    <row r="64" spans="2:7" x14ac:dyDescent="0.25">
      <c r="B64" s="45" t="s">
        <v>40</v>
      </c>
      <c r="C64" s="46" t="s">
        <v>67</v>
      </c>
      <c r="D64" s="29" t="s">
        <v>41</v>
      </c>
      <c r="E64" s="5" t="s">
        <v>6</v>
      </c>
      <c r="F64" s="6">
        <v>8531.64</v>
      </c>
      <c r="G64" s="7"/>
    </row>
    <row r="65" spans="2:7" x14ac:dyDescent="0.25">
      <c r="B65" s="47"/>
      <c r="C65" s="48"/>
      <c r="D65" s="30"/>
      <c r="E65" s="8" t="s">
        <v>7</v>
      </c>
      <c r="F65" s="9">
        <v>3086.49</v>
      </c>
      <c r="G65" s="7"/>
    </row>
    <row r="66" spans="2:7" x14ac:dyDescent="0.25">
      <c r="B66" s="47"/>
      <c r="C66" s="48"/>
      <c r="D66" s="30"/>
      <c r="E66" s="8" t="s">
        <v>10</v>
      </c>
      <c r="F66" s="9">
        <v>2750</v>
      </c>
      <c r="G66" s="7"/>
    </row>
    <row r="67" spans="2:7" ht="15.75" thickBot="1" x14ac:dyDescent="0.3">
      <c r="B67" s="47"/>
      <c r="C67" s="48"/>
      <c r="D67" s="30"/>
      <c r="E67" s="16" t="s">
        <v>9</v>
      </c>
      <c r="F67" s="17">
        <v>2000</v>
      </c>
      <c r="G67" s="12"/>
    </row>
    <row r="68" spans="2:7" ht="15.75" thickBot="1" x14ac:dyDescent="0.3">
      <c r="B68" s="49"/>
      <c r="C68" s="50"/>
      <c r="D68" s="31"/>
      <c r="E68" s="13" t="s">
        <v>15</v>
      </c>
      <c r="F68" s="14">
        <f>(F64+F65+F66+F67)</f>
        <v>16368.13</v>
      </c>
      <c r="G68" s="15">
        <v>19805.439999999999</v>
      </c>
    </row>
    <row r="69" spans="2:7" x14ac:dyDescent="0.25">
      <c r="B69" s="45" t="s">
        <v>42</v>
      </c>
      <c r="C69" s="46" t="s">
        <v>68</v>
      </c>
      <c r="D69" s="29" t="s">
        <v>41</v>
      </c>
      <c r="E69" s="5" t="s">
        <v>6</v>
      </c>
      <c r="F69" s="6">
        <v>21548.58</v>
      </c>
      <c r="G69" s="7"/>
    </row>
    <row r="70" spans="2:7" x14ac:dyDescent="0.25">
      <c r="B70" s="47"/>
      <c r="C70" s="48"/>
      <c r="D70" s="30"/>
      <c r="E70" s="8" t="s">
        <v>7</v>
      </c>
      <c r="F70" s="9">
        <v>8998.6</v>
      </c>
      <c r="G70" s="7"/>
    </row>
    <row r="71" spans="2:7" ht="15.75" thickBot="1" x14ac:dyDescent="0.3">
      <c r="B71" s="47"/>
      <c r="C71" s="48"/>
      <c r="D71" s="30"/>
      <c r="E71" s="16" t="s">
        <v>10</v>
      </c>
      <c r="F71" s="17">
        <v>9309.11</v>
      </c>
      <c r="G71" s="12"/>
    </row>
    <row r="72" spans="2:7" ht="15.75" thickBot="1" x14ac:dyDescent="0.3">
      <c r="B72" s="49"/>
      <c r="C72" s="50"/>
      <c r="D72" s="31"/>
      <c r="E72" s="13" t="s">
        <v>15</v>
      </c>
      <c r="F72" s="14">
        <f>(F69+F70+F71)</f>
        <v>39856.29</v>
      </c>
      <c r="G72" s="15">
        <v>48226.11</v>
      </c>
    </row>
    <row r="73" spans="2:7" ht="16.5" customHeight="1" thickBot="1" x14ac:dyDescent="0.3">
      <c r="B73" s="51" t="s">
        <v>43</v>
      </c>
      <c r="C73" s="52" t="s">
        <v>65</v>
      </c>
      <c r="D73" s="35" t="s">
        <v>44</v>
      </c>
      <c r="E73" s="20" t="s">
        <v>7</v>
      </c>
      <c r="F73" s="21">
        <v>6636</v>
      </c>
      <c r="G73" s="22"/>
    </row>
    <row r="74" spans="2:7" ht="15.75" thickBot="1" x14ac:dyDescent="0.3">
      <c r="B74" s="53"/>
      <c r="C74" s="54"/>
      <c r="D74" s="36"/>
      <c r="E74" s="13" t="s">
        <v>15</v>
      </c>
      <c r="F74" s="14">
        <f>F73</f>
        <v>6636</v>
      </c>
      <c r="G74" s="15">
        <v>8029.56</v>
      </c>
    </row>
    <row r="75" spans="2:7" x14ac:dyDescent="0.25">
      <c r="B75" s="45" t="s">
        <v>45</v>
      </c>
      <c r="C75" s="46" t="s">
        <v>59</v>
      </c>
      <c r="D75" s="29" t="s">
        <v>46</v>
      </c>
      <c r="E75" s="5" t="s">
        <v>6</v>
      </c>
      <c r="F75" s="6">
        <v>5688.54</v>
      </c>
      <c r="G75" s="7"/>
    </row>
    <row r="76" spans="2:7" x14ac:dyDescent="0.25">
      <c r="B76" s="47"/>
      <c r="C76" s="48"/>
      <c r="D76" s="30"/>
      <c r="E76" s="8" t="s">
        <v>7</v>
      </c>
      <c r="F76" s="9">
        <v>1292.75</v>
      </c>
      <c r="G76" s="7"/>
    </row>
    <row r="77" spans="2:7" x14ac:dyDescent="0.25">
      <c r="B77" s="47"/>
      <c r="C77" s="48"/>
      <c r="D77" s="30"/>
      <c r="E77" s="8" t="s">
        <v>10</v>
      </c>
      <c r="F77" s="9">
        <v>3950</v>
      </c>
      <c r="G77" s="7"/>
    </row>
    <row r="78" spans="2:7" ht="15.75" thickBot="1" x14ac:dyDescent="0.3">
      <c r="B78" s="47"/>
      <c r="C78" s="48"/>
      <c r="D78" s="30"/>
      <c r="E78" s="16" t="s">
        <v>14</v>
      </c>
      <c r="F78" s="17">
        <v>606.05999999999995</v>
      </c>
      <c r="G78" s="12"/>
    </row>
    <row r="79" spans="2:7" ht="15.75" thickBot="1" x14ac:dyDescent="0.3">
      <c r="B79" s="49"/>
      <c r="C79" s="50"/>
      <c r="D79" s="31"/>
      <c r="E79" s="13" t="s">
        <v>15</v>
      </c>
      <c r="F79" s="23">
        <f>(F75+F76+F77+F78)</f>
        <v>11537.35</v>
      </c>
      <c r="G79" s="15">
        <f>F79*1.21</f>
        <v>13960.193499999999</v>
      </c>
    </row>
    <row r="80" spans="2:7" x14ac:dyDescent="0.25">
      <c r="B80" s="45" t="s">
        <v>47</v>
      </c>
      <c r="C80" s="46" t="s">
        <v>47</v>
      </c>
      <c r="D80" s="29" t="s">
        <v>48</v>
      </c>
      <c r="E80" s="5" t="s">
        <v>6</v>
      </c>
      <c r="F80" s="19">
        <v>53700.13</v>
      </c>
      <c r="G80" s="7"/>
    </row>
    <row r="81" spans="2:7" x14ac:dyDescent="0.25">
      <c r="B81" s="47"/>
      <c r="C81" s="48"/>
      <c r="D81" s="30"/>
      <c r="E81" s="8" t="s">
        <v>7</v>
      </c>
      <c r="F81" s="9">
        <v>12511.7</v>
      </c>
      <c r="G81" s="7"/>
    </row>
    <row r="82" spans="2:7" x14ac:dyDescent="0.25">
      <c r="B82" s="47"/>
      <c r="C82" s="48"/>
      <c r="D82" s="30"/>
      <c r="E82" s="8" t="s">
        <v>10</v>
      </c>
      <c r="F82" s="9">
        <v>43391.07</v>
      </c>
      <c r="G82" s="7"/>
    </row>
    <row r="83" spans="2:7" ht="15.75" thickBot="1" x14ac:dyDescent="0.3">
      <c r="B83" s="47"/>
      <c r="C83" s="48"/>
      <c r="D83" s="30"/>
      <c r="E83" s="16" t="s">
        <v>9</v>
      </c>
      <c r="F83" s="17">
        <v>13033.64</v>
      </c>
      <c r="G83" s="12"/>
    </row>
    <row r="84" spans="2:7" ht="15.75" thickBot="1" x14ac:dyDescent="0.3">
      <c r="B84" s="49"/>
      <c r="C84" s="50"/>
      <c r="D84" s="31"/>
      <c r="E84" s="13" t="s">
        <v>15</v>
      </c>
      <c r="F84" s="14">
        <f>(F80+F81+F82+F83)</f>
        <v>122636.54</v>
      </c>
      <c r="G84" s="15">
        <v>148390.21</v>
      </c>
    </row>
    <row r="85" spans="2:7" x14ac:dyDescent="0.25">
      <c r="B85" s="45" t="s">
        <v>49</v>
      </c>
      <c r="C85" s="46" t="s">
        <v>59</v>
      </c>
      <c r="D85" s="29" t="s">
        <v>50</v>
      </c>
      <c r="E85" s="5" t="s">
        <v>6</v>
      </c>
      <c r="F85" s="6">
        <v>9274.32</v>
      </c>
      <c r="G85" s="7"/>
    </row>
    <row r="86" spans="2:7" x14ac:dyDescent="0.25">
      <c r="B86" s="47"/>
      <c r="C86" s="48"/>
      <c r="D86" s="30"/>
      <c r="E86" s="8" t="s">
        <v>9</v>
      </c>
      <c r="F86" s="9">
        <v>2676.64</v>
      </c>
      <c r="G86" s="7"/>
    </row>
    <row r="87" spans="2:7" ht="15.75" thickBot="1" x14ac:dyDescent="0.3">
      <c r="B87" s="47"/>
      <c r="C87" s="48"/>
      <c r="D87" s="30"/>
      <c r="E87" s="16" t="s">
        <v>14</v>
      </c>
      <c r="F87" s="17">
        <v>900.09</v>
      </c>
      <c r="G87" s="12"/>
    </row>
    <row r="88" spans="2:7" ht="15.75" thickBot="1" x14ac:dyDescent="0.3">
      <c r="B88" s="49"/>
      <c r="C88" s="50"/>
      <c r="D88" s="31"/>
      <c r="E88" s="13" t="s">
        <v>11</v>
      </c>
      <c r="F88" s="14">
        <f>(F85+F86+F87)</f>
        <v>12851.05</v>
      </c>
      <c r="G88" s="15">
        <v>15549.77</v>
      </c>
    </row>
    <row r="89" spans="2:7" x14ac:dyDescent="0.25">
      <c r="B89" s="45" t="s">
        <v>51</v>
      </c>
      <c r="C89" s="46" t="s">
        <v>69</v>
      </c>
      <c r="D89" s="29" t="s">
        <v>52</v>
      </c>
      <c r="E89" s="5" t="s">
        <v>6</v>
      </c>
      <c r="F89" s="6">
        <v>17150.560000000001</v>
      </c>
      <c r="G89" s="7"/>
    </row>
    <row r="90" spans="2:7" x14ac:dyDescent="0.25">
      <c r="B90" s="47"/>
      <c r="C90" s="48"/>
      <c r="D90" s="30"/>
      <c r="E90" s="8" t="s">
        <v>10</v>
      </c>
      <c r="F90" s="9">
        <v>6450</v>
      </c>
      <c r="G90" s="7"/>
    </row>
    <row r="91" spans="2:7" ht="15.75" thickBot="1" x14ac:dyDescent="0.3">
      <c r="B91" s="47"/>
      <c r="C91" s="48"/>
      <c r="D91" s="30"/>
      <c r="E91" s="16" t="s">
        <v>14</v>
      </c>
      <c r="F91" s="17">
        <v>1150.1199999999999</v>
      </c>
      <c r="G91" s="12"/>
    </row>
    <row r="92" spans="2:7" ht="15.75" thickBot="1" x14ac:dyDescent="0.3">
      <c r="B92" s="49"/>
      <c r="C92" s="50"/>
      <c r="D92" s="31"/>
      <c r="E92" s="13" t="s">
        <v>11</v>
      </c>
      <c r="F92" s="14">
        <f>(F89+F90+F91)</f>
        <v>24750.68</v>
      </c>
      <c r="G92" s="15">
        <v>29948.32</v>
      </c>
    </row>
    <row r="93" spans="2:7" x14ac:dyDescent="0.25">
      <c r="B93" s="45" t="s">
        <v>53</v>
      </c>
      <c r="C93" s="46" t="s">
        <v>70</v>
      </c>
      <c r="D93" s="29" t="s">
        <v>54</v>
      </c>
      <c r="E93" s="5" t="s">
        <v>6</v>
      </c>
      <c r="F93" s="6">
        <v>14289.99</v>
      </c>
      <c r="G93" s="7"/>
    </row>
    <row r="94" spans="2:7" x14ac:dyDescent="0.25">
      <c r="B94" s="47"/>
      <c r="C94" s="48"/>
      <c r="D94" s="30"/>
      <c r="E94" s="8" t="s">
        <v>9</v>
      </c>
      <c r="F94" s="9">
        <v>8102.76</v>
      </c>
      <c r="G94" s="7"/>
    </row>
    <row r="95" spans="2:7" x14ac:dyDescent="0.25">
      <c r="B95" s="47"/>
      <c r="C95" s="48"/>
      <c r="D95" s="30"/>
      <c r="E95" s="8" t="s">
        <v>7</v>
      </c>
      <c r="F95" s="9">
        <v>6812.54</v>
      </c>
      <c r="G95" s="7"/>
    </row>
    <row r="96" spans="2:7" ht="15.75" thickBot="1" x14ac:dyDescent="0.3">
      <c r="B96" s="47"/>
      <c r="C96" s="48"/>
      <c r="D96" s="30"/>
      <c r="E96" s="10" t="s">
        <v>10</v>
      </c>
      <c r="F96" s="11">
        <v>8250</v>
      </c>
      <c r="G96" s="12"/>
    </row>
    <row r="97" spans="2:7" ht="15.75" thickBot="1" x14ac:dyDescent="0.3">
      <c r="B97" s="49"/>
      <c r="C97" s="50"/>
      <c r="D97" s="31"/>
      <c r="E97" s="13" t="s">
        <v>15</v>
      </c>
      <c r="F97" s="14">
        <f>(F93+F94+F95+F96)</f>
        <v>37455.29</v>
      </c>
      <c r="G97" s="15">
        <v>45320.91</v>
      </c>
    </row>
  </sheetData>
  <mergeCells count="67">
    <mergeCell ref="C64:C68"/>
    <mergeCell ref="C69:C72"/>
    <mergeCell ref="C73:C74"/>
    <mergeCell ref="C75:C79"/>
    <mergeCell ref="C80:C84"/>
    <mergeCell ref="C45:C50"/>
    <mergeCell ref="C51:C54"/>
    <mergeCell ref="C55:C56"/>
    <mergeCell ref="C57:C61"/>
    <mergeCell ref="C62:C63"/>
    <mergeCell ref="C27:C30"/>
    <mergeCell ref="C31:C34"/>
    <mergeCell ref="C35:C38"/>
    <mergeCell ref="C39:C42"/>
    <mergeCell ref="C43:C44"/>
    <mergeCell ref="B64:B68"/>
    <mergeCell ref="B69:B72"/>
    <mergeCell ref="B75:B79"/>
    <mergeCell ref="B80:B84"/>
    <mergeCell ref="B27:B30"/>
    <mergeCell ref="B31:B34"/>
    <mergeCell ref="B35:B38"/>
    <mergeCell ref="B39:B42"/>
    <mergeCell ref="B43:B44"/>
    <mergeCell ref="B45:B50"/>
    <mergeCell ref="B51:B54"/>
    <mergeCell ref="B55:B56"/>
    <mergeCell ref="B57:B61"/>
    <mergeCell ref="B62:B63"/>
    <mergeCell ref="B73:B74"/>
    <mergeCell ref="D73:D74"/>
    <mergeCell ref="B85:B88"/>
    <mergeCell ref="B89:B92"/>
    <mergeCell ref="B93:B97"/>
    <mergeCell ref="D75:D79"/>
    <mergeCell ref="D80:D84"/>
    <mergeCell ref="D85:D88"/>
    <mergeCell ref="D89:D92"/>
    <mergeCell ref="D93:D97"/>
    <mergeCell ref="C85:C88"/>
    <mergeCell ref="C89:C92"/>
    <mergeCell ref="C93:C97"/>
    <mergeCell ref="B7:B12"/>
    <mergeCell ref="B13:B17"/>
    <mergeCell ref="B18:B22"/>
    <mergeCell ref="B23:B26"/>
    <mergeCell ref="D7:D12"/>
    <mergeCell ref="D13:D17"/>
    <mergeCell ref="D18:D22"/>
    <mergeCell ref="D23:D26"/>
    <mergeCell ref="C7:C12"/>
    <mergeCell ref="C13:C17"/>
    <mergeCell ref="C18:C22"/>
    <mergeCell ref="C23:C26"/>
    <mergeCell ref="B2:D5"/>
    <mergeCell ref="D27:D30"/>
    <mergeCell ref="D31:D34"/>
    <mergeCell ref="D35:D38"/>
    <mergeCell ref="D39:D42"/>
    <mergeCell ref="D43:D44"/>
    <mergeCell ref="D64:D68"/>
    <mergeCell ref="D69:D72"/>
    <mergeCell ref="D45:D50"/>
    <mergeCell ref="D51:D54"/>
    <mergeCell ref="D55:D56"/>
    <mergeCell ref="D57:D61"/>
    <mergeCell ref="D62:D63"/>
  </mergeCells>
  <pageMargins left="0.7" right="0.7" top="0.75" bottom="0.75" header="0.3" footer="0.3"/>
  <pageSetup paperSize="9" scale="41" orientation="portrait" r:id="rId1"/>
  <colBreaks count="1" manualBreakCount="1">
    <brk id="7" min="1" max="97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Publicidad institucional 2023</vt:lpstr>
      <vt:lpstr>'Publicidad institucional 2023'!Área_de_impresión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U69732</dc:creator>
  <cp:lastModifiedBy>Jose Maria Ibañez Garcia</cp:lastModifiedBy>
  <cp:lastPrinted>2026-03-12T08:08:41Z</cp:lastPrinted>
  <dcterms:created xsi:type="dcterms:W3CDTF">2026-03-06T09:16:23Z</dcterms:created>
  <dcterms:modified xsi:type="dcterms:W3CDTF">2026-04-08T06:18:47Z</dcterms:modified>
</cp:coreProperties>
</file>