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3 Publicitat Activa\Caixa Conv Subv Contrac Publi\Publicitat Institucional\"/>
    </mc:Choice>
  </mc:AlternateContent>
  <bookViews>
    <workbookView xWindow="0" yWindow="0" windowWidth="28800" windowHeight="12315"/>
  </bookViews>
  <sheets>
    <sheet name="Publicidad institucional 2022" sheetId="1" r:id="rId1"/>
  </sheets>
  <definedNames>
    <definedName name="_xlnm.Print_Area" localSheetId="0">'Publicidad institucional 2022'!$B$2:$G$126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6" i="1" l="1"/>
  <c r="G126" i="1" s="1"/>
  <c r="F123" i="1"/>
  <c r="G123" i="1" s="1"/>
  <c r="F117" i="1"/>
  <c r="G117" i="1" s="1"/>
  <c r="F111" i="1"/>
  <c r="G111" i="1" s="1"/>
  <c r="F106" i="1"/>
  <c r="G106" i="1" s="1"/>
  <c r="F101" i="1"/>
  <c r="G101" i="1" s="1"/>
  <c r="F96" i="1"/>
  <c r="G96" i="1" s="1"/>
  <c r="F91" i="1"/>
  <c r="G91" i="1" s="1"/>
  <c r="F89" i="1"/>
  <c r="G89" i="1" s="1"/>
  <c r="F84" i="1"/>
  <c r="G84" i="1" s="1"/>
  <c r="F80" i="1"/>
  <c r="G80" i="1" s="1"/>
  <c r="F77" i="1"/>
  <c r="G77" i="1" s="1"/>
  <c r="F73" i="1"/>
  <c r="G73" i="1" s="1"/>
  <c r="F71" i="1"/>
  <c r="G71" i="1" s="1"/>
  <c r="F69" i="1"/>
  <c r="G69" i="1" s="1"/>
  <c r="F64" i="1"/>
  <c r="G64" i="1" s="1"/>
  <c r="F58" i="1"/>
  <c r="G58" i="1" s="1"/>
  <c r="F54" i="1"/>
  <c r="G54" i="1" s="1"/>
  <c r="F51" i="1"/>
  <c r="G51" i="1" s="1"/>
  <c r="F49" i="1"/>
  <c r="G49" i="1" s="1"/>
  <c r="F46" i="1"/>
  <c r="G46" i="1" s="1"/>
  <c r="F40" i="1"/>
  <c r="G40" i="1" s="1"/>
  <c r="F35" i="1"/>
  <c r="G35" i="1" s="1"/>
  <c r="F33" i="1"/>
  <c r="G33" i="1" s="1"/>
  <c r="F31" i="1"/>
  <c r="G31" i="1" s="1"/>
  <c r="F28" i="1"/>
  <c r="G28" i="1" s="1"/>
  <c r="F23" i="1"/>
  <c r="G23" i="1" s="1"/>
  <c r="F18" i="1"/>
  <c r="G18" i="1" s="1"/>
  <c r="F13" i="1"/>
  <c r="G13" i="1" s="1"/>
</calcChain>
</file>

<file path=xl/sharedStrings.xml><?xml version="1.0" encoding="utf-8"?>
<sst xmlns="http://schemas.openxmlformats.org/spreadsheetml/2006/main" count="213" uniqueCount="89">
  <si>
    <t>FECHA</t>
  </si>
  <si>
    <t>TOTAL SIN IVA</t>
  </si>
  <si>
    <t>TOTAL CON IVA</t>
  </si>
  <si>
    <t>FALLAS 2022</t>
  </si>
  <si>
    <t>PRENSA</t>
  </si>
  <si>
    <t>RADIO</t>
  </si>
  <si>
    <t>REVISTAS</t>
  </si>
  <si>
    <t>TELEVISIÓN</t>
  </si>
  <si>
    <t xml:space="preserve">TOTAL CAMPAÑA </t>
  </si>
  <si>
    <t>ON LINE</t>
  </si>
  <si>
    <t>DEL 6 AL 13 DE ABRIL</t>
  </si>
  <si>
    <t>TOTAL CAMPAÑA</t>
  </si>
  <si>
    <t>FORO ESTRATEGIA URBANA</t>
  </si>
  <si>
    <t>GRAN FIRA 2022</t>
  </si>
  <si>
    <t>DÍA DEL ORGULLO</t>
  </si>
  <si>
    <t>DECIDIMVLC 22-23</t>
  </si>
  <si>
    <t>SANT DIONÍS</t>
  </si>
  <si>
    <t>150 ANIVERSARIO LEVANTE</t>
  </si>
  <si>
    <t>X ANIVERSARIO ELDIARIO.ES</t>
  </si>
  <si>
    <t xml:space="preserve"> OCTUBRE - DICIEMBRE</t>
  </si>
  <si>
    <t>ON A MISSION TOGETHER</t>
  </si>
  <si>
    <t>28 DE OCTUBRE</t>
  </si>
  <si>
    <t>25 NOVIEMBRE, DÍA INTERNACIONAL PARA COMBATIR LA VIOLENCIA DE GÉNERO</t>
  </si>
  <si>
    <t>BLACK FRIDAY</t>
  </si>
  <si>
    <t>DERECHOS HUMANOS</t>
  </si>
  <si>
    <t>EXPOJOVE</t>
  </si>
  <si>
    <t>CENSO ELECTORAL EXTRANJEROS</t>
  </si>
  <si>
    <t xml:space="preserve"> PLAN DE MEDIOS</t>
  </si>
  <si>
    <t>DEL 25 FEBRERO AL 19 MARZO</t>
  </si>
  <si>
    <t>RRSS</t>
  </si>
  <si>
    <t>DEL 28 FEBRERO AL 13 MARZO</t>
  </si>
  <si>
    <t>DEL 25 ABRIL AL 8 MAYO</t>
  </si>
  <si>
    <t>DEL 25 MARZO AL 13 ABRIL</t>
  </si>
  <si>
    <t>DEL 30 MAYO AL 6 JUNIO</t>
  </si>
  <si>
    <t>DEL 30 ABRIL AL 1 MAYO</t>
  </si>
  <si>
    <t>DEL 18 JUNIO AL 18 JULIO</t>
  </si>
  <si>
    <t>DEL 25 JUNIO AL 11 JULIO</t>
  </si>
  <si>
    <t>DEL 15 AL 31 DE JULIO</t>
  </si>
  <si>
    <t>DEL 22 AL 31 OCTUBRE</t>
  </si>
  <si>
    <t>DEL 12 AL 25 DE SEPTIEMBRE</t>
  </si>
  <si>
    <t>DEL 12 SEPTIEMBRE AL 3 OCTUBRE</t>
  </si>
  <si>
    <t>DEL 14 OCTUBRE AL 7 NOVIEMBRE</t>
  </si>
  <si>
    <t>DEL 19 SEPTIEMBRE AL 9 OCTUBRE</t>
  </si>
  <si>
    <t>DEL 24 AL 30 OCTUBRE</t>
  </si>
  <si>
    <t>DEL 14 AL 28 DE OCTUBRE</t>
  </si>
  <si>
    <t>DEL 20 AL 28 OCTUBRE</t>
  </si>
  <si>
    <t>DEL 7 AL 22 NOVIEMBRE</t>
  </si>
  <si>
    <t>DEL 7 AL 20 NOVIEMBRE</t>
  </si>
  <si>
    <t>DEL 14 AL 27 NOVIEMBRE</t>
  </si>
  <si>
    <t>DEL 16  AL 25 NOVIEMBRE</t>
  </si>
  <si>
    <t>DEL 28 NOVIEMBRE AL 19 DICIEMBRE</t>
  </si>
  <si>
    <t>DEL 9 AL 23 DICIEMBRE</t>
  </si>
  <si>
    <t>DEL 15 DICIEMBRE AL 4 ENERO 2023</t>
  </si>
  <si>
    <t>DEL 19 DICIEMBRE AL 5 ENERO 2023</t>
  </si>
  <si>
    <t>DEL 9 AL 22 ENERO 2023</t>
  </si>
  <si>
    <t>DÍA 8 DE MARZO</t>
  </si>
  <si>
    <t>LA VALENTINA, FIESTA URBANA</t>
  </si>
  <si>
    <t>PRESUPUESTOS PARTICIPATIVOS INVERSIONES
DECIDIM VLC 22-23</t>
  </si>
  <si>
    <t>AYUDAS  FOMENTO USO DEL VALENCIANO EN EL COMERCIO  DE LA CIUDAD DE VALÈNCIA</t>
  </si>
  <si>
    <t xml:space="preserve">TRIBUTOS PRIMER SEMESTRE
</t>
  </si>
  <si>
    <t>COPA DAVIS VALÈNCIA</t>
  </si>
  <si>
    <t>TRIBUTOS SEGUNDO SEMESTRE</t>
  </si>
  <si>
    <t>PUNTOS DE ACCESO WIFI GRATUITOS</t>
  </si>
  <si>
    <t>23 SETIEMBRE,DÍA INTERNACIONAL CONTRA TRÁFICO PERSONAS Y LA EXPLOTACIÓN SEXUAL DE MUJERES, NIÑAS Y NIÑOS</t>
  </si>
  <si>
    <t xml:space="preserve"> VALÈNCIA FINALISTA CAPITAL VERDE EUROPEA 2024</t>
  </si>
  <si>
    <t>PROMOCIÓN APPVALÈNCIA</t>
  </si>
  <si>
    <t>MISIÓN CLIMÁTICA 2030</t>
  </si>
  <si>
    <t xml:space="preserve">VALÈNCIA GANADORA CAPITAL VERDE </t>
  </si>
  <si>
    <t>MERCADOS MUNICIPALES</t>
  </si>
  <si>
    <t>PEQUEÑO COMERCIO POR NAVIDAD</t>
  </si>
  <si>
    <t>CAMPAÑA/INSERCIÓN SINGULAR</t>
  </si>
  <si>
    <t>CULTURA FESTIVA</t>
  </si>
  <si>
    <t>DELEGACIÓN/SERVICIO SOLICITANTE</t>
  </si>
  <si>
    <t>IGUALDAD</t>
  </si>
  <si>
    <t>DESARROLLO URBANO</t>
  </si>
  <si>
    <t>DESCENTRALIZACIÓN Y PARTICIPACIÓN CIUDADANA</t>
  </si>
  <si>
    <t>HACIENDA</t>
  </si>
  <si>
    <t>ALCALDIA</t>
  </si>
  <si>
    <t>DEPORTES</t>
  </si>
  <si>
    <t>PARTICIPACIÓN CIUDADANA Y GOBIERNO ABIERTO</t>
  </si>
  <si>
    <t>COMERCIO Y MERCADOS</t>
  </si>
  <si>
    <t>RELACIONES CON LOS MEDIOS</t>
  </si>
  <si>
    <t>ECOLOGÍA URBANA</t>
  </si>
  <si>
    <t>INNOVACIÓN</t>
  </si>
  <si>
    <t>SERTIC</t>
  </si>
  <si>
    <t>SOCIEDAD DE LA INFORMACIÓN</t>
  </si>
  <si>
    <t>GABINETE NORMALIZACIÓN LINGÜÍSTICA</t>
  </si>
  <si>
    <t>AGENDA DIGITAL Y ADMINISTRACIÓN ELECTRÓNICA</t>
  </si>
  <si>
    <t>INVERSIÓN PUBLICIDAD INSTITUCIONAL GESTIONADA DESDE 
LA DELEGACIÓN DE COMUNICACIÓN Y RELACIONES CON LOS MEDIOS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</si>
</sst>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" fontId="0" fillId="2" borderId="6" xfId="0" applyNumberFormat="1" applyFont="1" applyFill="1" applyBorder="1" applyAlignment="1">
      <alignment horizontal="right"/>
    </xf>
    <xf numFmtId="4" fontId="2" fillId="2" borderId="6" xfId="0" applyNumberFormat="1" applyFont="1" applyFill="1" applyBorder="1" applyAlignment="1">
      <alignment horizontal="right"/>
    </xf>
    <xf numFmtId="4" fontId="0" fillId="2" borderId="2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 vertical="center"/>
    </xf>
    <xf numFmtId="4" fontId="0" fillId="2" borderId="7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4" fontId="0" fillId="2" borderId="7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/>
    </xf>
    <xf numFmtId="4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0" fillId="2" borderId="6" xfId="0" applyNumberFormat="1" applyFont="1" applyFill="1" applyBorder="1" applyAlignment="1">
      <alignment horizontal="center" vertical="center"/>
    </xf>
    <xf numFmtId="4" fontId="0" fillId="2" borderId="2" xfId="0" applyNumberFormat="1" applyFont="1" applyFill="1" applyBorder="1" applyAlignment="1">
      <alignment horizontal="center" vertical="center"/>
    </xf>
    <xf numFmtId="4" fontId="0" fillId="2" borderId="6" xfId="0" applyNumberFormat="1" applyFont="1" applyFill="1" applyBorder="1" applyAlignment="1">
      <alignment horizontal="right" vertical="center"/>
    </xf>
    <xf numFmtId="4" fontId="0" fillId="2" borderId="2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" fontId="0" fillId="2" borderId="4" xfId="0" applyNumberFormat="1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0" fillId="2" borderId="7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indent="2"/>
    </xf>
    <xf numFmtId="0" fontId="1" fillId="2" borderId="3" xfId="0" applyFont="1" applyFill="1" applyBorder="1" applyAlignment="1">
      <alignment horizontal="left" vertical="center" indent="2"/>
    </xf>
    <xf numFmtId="0" fontId="1" fillId="2" borderId="5" xfId="0" applyFont="1" applyFill="1" applyBorder="1" applyAlignment="1">
      <alignment horizontal="left" vertical="center" indent="2"/>
    </xf>
    <xf numFmtId="0" fontId="1" fillId="2" borderId="5" xfId="0" applyFont="1" applyFill="1" applyBorder="1" applyAlignment="1">
      <alignment horizontal="left" vertical="center" indent="2"/>
    </xf>
    <xf numFmtId="0" fontId="0" fillId="2" borderId="5" xfId="0" applyFont="1" applyFill="1" applyBorder="1" applyAlignment="1">
      <alignment horizontal="left" vertical="center" indent="2"/>
    </xf>
    <xf numFmtId="0" fontId="1" fillId="2" borderId="4" xfId="0" applyFont="1" applyFill="1" applyBorder="1" applyAlignment="1">
      <alignment horizontal="left" vertical="center" indent="2"/>
    </xf>
    <xf numFmtId="0" fontId="1" fillId="2" borderId="4" xfId="0" applyFont="1" applyFill="1" applyBorder="1" applyAlignment="1">
      <alignment horizontal="left" vertical="center" indent="2"/>
    </xf>
    <xf numFmtId="0" fontId="0" fillId="2" borderId="3" xfId="0" applyFont="1" applyFill="1" applyBorder="1" applyAlignment="1">
      <alignment horizontal="left" vertical="center" wrapText="1" indent="2"/>
    </xf>
    <xf numFmtId="0" fontId="0" fillId="2" borderId="5" xfId="0" applyFont="1" applyFill="1" applyBorder="1" applyAlignment="1">
      <alignment horizontal="left" vertical="center" wrapText="1" indent="2"/>
    </xf>
    <xf numFmtId="0" fontId="0" fillId="2" borderId="4" xfId="0" applyFont="1" applyFill="1" applyBorder="1" applyAlignment="1">
      <alignment horizontal="left" vertical="center" wrapText="1" indent="2"/>
    </xf>
    <xf numFmtId="0" fontId="1" fillId="2" borderId="3" xfId="0" applyFont="1" applyFill="1" applyBorder="1" applyAlignment="1">
      <alignment horizontal="left" vertical="center" wrapText="1" indent="2"/>
    </xf>
    <xf numFmtId="0" fontId="1" fillId="2" borderId="5" xfId="0" applyFont="1" applyFill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 indent="2"/>
    </xf>
    <xf numFmtId="0" fontId="0" fillId="2" borderId="3" xfId="0" applyFont="1" applyFill="1" applyBorder="1" applyAlignment="1">
      <alignment horizontal="left" vertical="center" indent="2"/>
    </xf>
    <xf numFmtId="0" fontId="0" fillId="2" borderId="5" xfId="0" applyFont="1" applyFill="1" applyBorder="1" applyAlignment="1">
      <alignment horizontal="left" vertical="center" indent="2"/>
    </xf>
    <xf numFmtId="0" fontId="0" fillId="2" borderId="4" xfId="0" applyFont="1" applyFill="1" applyBorder="1" applyAlignment="1">
      <alignment horizontal="left" vertical="center" indent="2"/>
    </xf>
    <xf numFmtId="0" fontId="1" fillId="2" borderId="3" xfId="0" applyFont="1" applyFill="1" applyBorder="1" applyAlignment="1">
      <alignment horizontal="left" wrapText="1" indent="2"/>
    </xf>
    <xf numFmtId="0" fontId="0" fillId="2" borderId="3" xfId="0" applyFont="1" applyFill="1" applyBorder="1" applyAlignment="1">
      <alignment horizontal="left" wrapText="1" indent="2"/>
    </xf>
    <xf numFmtId="0" fontId="1" fillId="2" borderId="5" xfId="0" applyFont="1" applyFill="1" applyBorder="1" applyAlignment="1">
      <alignment horizontal="left" wrapText="1" indent="2"/>
    </xf>
    <xf numFmtId="0" fontId="0" fillId="2" borderId="5" xfId="0" applyFont="1" applyFill="1" applyBorder="1" applyAlignment="1">
      <alignment horizontal="left" wrapText="1" indent="2"/>
    </xf>
    <xf numFmtId="0" fontId="1" fillId="2" borderId="4" xfId="0" applyFont="1" applyFill="1" applyBorder="1" applyAlignment="1">
      <alignment horizontal="left" wrapText="1" indent="2"/>
    </xf>
    <xf numFmtId="0" fontId="0" fillId="2" borderId="4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vertical="center" wrapText="1" indent="2"/>
    </xf>
    <xf numFmtId="0" fontId="0" fillId="2" borderId="5" xfId="0" applyFont="1" applyFill="1" applyBorder="1" applyAlignment="1">
      <alignment horizontal="left" vertical="center" wrapText="1" indent="2"/>
    </xf>
    <xf numFmtId="0" fontId="1" fillId="2" borderId="5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1274124</xdr:colOff>
      <xdr:row>1</xdr:row>
      <xdr:rowOff>74221</xdr:rowOff>
    </xdr:from>
    <xdr:to>
      <xdr:col>7</xdr:col>
      <xdr:colOff>160411</xdr:colOff>
      <xdr:row>4</xdr:row>
      <xdr:rowOff>59955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7" t="25410" r="3057" b="21311"/>
        <a:stretch/>
      </xdr:blipFill>
      <xdr:spPr>
        <a:xfrm>
          <a:off x="8733312" y="74221"/>
          <a:ext cx="2795248" cy="641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33"/>
  <sheetViews>
    <sheetView showGridLines="0" tabSelected="1" view="pageBreakPreview" zoomScaleNormal="77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:B13"/>
    </sheetView>
  </sheetViews>
  <sheetFormatPr baseColWidth="10" defaultRowHeight="15" x14ac:dyDescent="0.25"/>
  <cols>
    <col min="2" max="2" width="47.140625" customWidth="1"/>
    <col min="3" max="3" width="50.28515625" customWidth="1"/>
    <col min="4" max="4" width="33" customWidth="1"/>
    <col min="5" max="5" width="33.7109375" customWidth="1"/>
    <col min="6" max="6" width="32.42578125" bestFit="1" customWidth="1"/>
    <col min="7" max="7" width="26.140625" customWidth="1"/>
  </cols>
  <sheetData>
    <row r="2" spans="2:7" ht="15" customHeight="1" x14ac:dyDescent="0.25">
      <c r="B2" s="48" t="s">
        <v>88</v>
      </c>
      <c r="C2" s="48"/>
      <c r="D2" s="48"/>
      <c r="E2" s="1"/>
      <c r="F2" s="1"/>
      <c r="G2" s="1"/>
    </row>
    <row r="3" spans="2:7" ht="22.5" customHeight="1" x14ac:dyDescent="0.25">
      <c r="B3" s="48"/>
      <c r="C3" s="48"/>
      <c r="D3" s="48"/>
      <c r="E3" s="1"/>
      <c r="F3" s="1"/>
      <c r="G3" s="1"/>
    </row>
    <row r="4" spans="2:7" ht="15" customHeight="1" x14ac:dyDescent="0.25">
      <c r="B4" s="48"/>
      <c r="C4" s="48"/>
      <c r="D4" s="48"/>
      <c r="E4" s="2"/>
      <c r="F4" s="3"/>
      <c r="G4" s="4"/>
    </row>
    <row r="5" spans="2:7" ht="18" customHeight="1" thickBot="1" x14ac:dyDescent="0.3">
      <c r="B5" s="48"/>
      <c r="C5" s="48"/>
      <c r="D5" s="48"/>
      <c r="E5" s="2"/>
      <c r="F5" s="3"/>
      <c r="G5" s="4"/>
    </row>
    <row r="6" spans="2:7" ht="23.25" customHeight="1" thickBot="1" x14ac:dyDescent="0.3">
      <c r="B6" s="49"/>
      <c r="C6" s="49"/>
      <c r="D6" s="49"/>
      <c r="E6" s="6">
        <v>2022</v>
      </c>
      <c r="F6" s="5"/>
      <c r="G6" s="7"/>
    </row>
    <row r="7" spans="2:7" ht="15.75" thickBot="1" x14ac:dyDescent="0.3">
      <c r="B7" s="6" t="s">
        <v>70</v>
      </c>
      <c r="C7" s="6" t="s">
        <v>72</v>
      </c>
      <c r="D7" s="6" t="s">
        <v>0</v>
      </c>
      <c r="E7" s="6" t="s">
        <v>27</v>
      </c>
      <c r="F7" s="8" t="s">
        <v>1</v>
      </c>
      <c r="G7" s="9" t="s">
        <v>2</v>
      </c>
    </row>
    <row r="8" spans="2:7" x14ac:dyDescent="0.25">
      <c r="B8" s="50" t="s">
        <v>3</v>
      </c>
      <c r="C8" s="51"/>
      <c r="D8" s="40" t="s">
        <v>28</v>
      </c>
      <c r="E8" s="14" t="s">
        <v>4</v>
      </c>
      <c r="F8" s="24">
        <v>18316.849999999999</v>
      </c>
      <c r="G8" s="38"/>
    </row>
    <row r="9" spans="2:7" x14ac:dyDescent="0.25">
      <c r="B9" s="52"/>
      <c r="C9" s="53"/>
      <c r="D9" s="41"/>
      <c r="E9" s="10" t="s">
        <v>5</v>
      </c>
      <c r="F9" s="20">
        <v>11171.72</v>
      </c>
      <c r="G9" s="31"/>
    </row>
    <row r="10" spans="2:7" x14ac:dyDescent="0.25">
      <c r="B10" s="52"/>
      <c r="C10" s="54" t="s">
        <v>71</v>
      </c>
      <c r="D10" s="41"/>
      <c r="E10" s="10" t="s">
        <v>6</v>
      </c>
      <c r="F10" s="21">
        <v>9250</v>
      </c>
      <c r="G10" s="31"/>
    </row>
    <row r="11" spans="2:7" x14ac:dyDescent="0.25">
      <c r="B11" s="52"/>
      <c r="C11" s="53"/>
      <c r="D11" s="41"/>
      <c r="E11" s="10" t="s">
        <v>7</v>
      </c>
      <c r="F11" s="20">
        <v>4250.26</v>
      </c>
      <c r="G11" s="31"/>
    </row>
    <row r="12" spans="2:7" ht="15.75" thickBot="1" x14ac:dyDescent="0.3">
      <c r="B12" s="52"/>
      <c r="C12" s="53"/>
      <c r="D12" s="41"/>
      <c r="E12" s="11" t="s">
        <v>29</v>
      </c>
      <c r="F12" s="22">
        <v>1700.17</v>
      </c>
      <c r="G12" s="32"/>
    </row>
    <row r="13" spans="2:7" ht="15.75" thickBot="1" x14ac:dyDescent="0.3">
      <c r="B13" s="55"/>
      <c r="C13" s="56"/>
      <c r="D13" s="42"/>
      <c r="E13" s="13" t="s">
        <v>8</v>
      </c>
      <c r="F13" s="23">
        <f>SUM(F8:F12)</f>
        <v>44689</v>
      </c>
      <c r="G13" s="23">
        <f t="shared" ref="G13" si="0">F13*21%+F13</f>
        <v>54073.69</v>
      </c>
    </row>
    <row r="14" spans="2:7" x14ac:dyDescent="0.25">
      <c r="B14" s="50" t="s">
        <v>55</v>
      </c>
      <c r="C14" s="57" t="s">
        <v>73</v>
      </c>
      <c r="D14" s="40" t="s">
        <v>30</v>
      </c>
      <c r="E14" s="14" t="s">
        <v>4</v>
      </c>
      <c r="F14" s="24">
        <v>5199.4799999999996</v>
      </c>
      <c r="G14" s="26"/>
    </row>
    <row r="15" spans="2:7" x14ac:dyDescent="0.25">
      <c r="B15" s="52"/>
      <c r="C15" s="58"/>
      <c r="D15" s="41"/>
      <c r="E15" s="10" t="s">
        <v>5</v>
      </c>
      <c r="F15" s="20">
        <v>5470.67</v>
      </c>
      <c r="G15" s="33"/>
    </row>
    <row r="16" spans="2:7" x14ac:dyDescent="0.25">
      <c r="B16" s="52"/>
      <c r="C16" s="58"/>
      <c r="D16" s="41"/>
      <c r="E16" s="10" t="s">
        <v>9</v>
      </c>
      <c r="F16" s="20">
        <v>2000</v>
      </c>
      <c r="G16" s="33"/>
    </row>
    <row r="17" spans="2:7" ht="15.75" thickBot="1" x14ac:dyDescent="0.3">
      <c r="B17" s="52"/>
      <c r="C17" s="58"/>
      <c r="D17" s="41"/>
      <c r="E17" s="11" t="s">
        <v>29</v>
      </c>
      <c r="F17" s="22">
        <v>538.55999999999995</v>
      </c>
      <c r="G17" s="34"/>
    </row>
    <row r="18" spans="2:7" ht="15.75" thickBot="1" x14ac:dyDescent="0.3">
      <c r="B18" s="55"/>
      <c r="C18" s="59"/>
      <c r="D18" s="42"/>
      <c r="E18" s="13" t="s">
        <v>8</v>
      </c>
      <c r="F18" s="25">
        <f>SUM(F14:F17)</f>
        <v>13208.71</v>
      </c>
      <c r="G18" s="23">
        <f t="shared" ref="G18" si="1">F18*21%+F18</f>
        <v>15982.539099999998</v>
      </c>
    </row>
    <row r="19" spans="2:7" x14ac:dyDescent="0.25">
      <c r="B19" s="50" t="s">
        <v>56</v>
      </c>
      <c r="C19" s="51"/>
      <c r="D19" s="40" t="s">
        <v>31</v>
      </c>
      <c r="E19" s="14" t="s">
        <v>4</v>
      </c>
      <c r="F19" s="24">
        <v>2664.09</v>
      </c>
      <c r="G19" s="26"/>
    </row>
    <row r="20" spans="2:7" x14ac:dyDescent="0.25">
      <c r="B20" s="52"/>
      <c r="C20" s="53"/>
      <c r="D20" s="41"/>
      <c r="E20" s="10" t="s">
        <v>5</v>
      </c>
      <c r="F20" s="20">
        <v>2012.8</v>
      </c>
      <c r="G20" s="33"/>
    </row>
    <row r="21" spans="2:7" x14ac:dyDescent="0.25">
      <c r="B21" s="52"/>
      <c r="C21" s="54" t="s">
        <v>74</v>
      </c>
      <c r="D21" s="41"/>
      <c r="E21" s="10" t="s">
        <v>9</v>
      </c>
      <c r="F21" s="20">
        <v>2600</v>
      </c>
      <c r="G21" s="33"/>
    </row>
    <row r="22" spans="2:7" ht="15.75" thickBot="1" x14ac:dyDescent="0.3">
      <c r="B22" s="52"/>
      <c r="C22" s="53"/>
      <c r="D22" s="41"/>
      <c r="E22" s="11" t="s">
        <v>29</v>
      </c>
      <c r="F22" s="22">
        <v>980.1</v>
      </c>
      <c r="G22" s="34"/>
    </row>
    <row r="23" spans="2:7" ht="15.75" thickBot="1" x14ac:dyDescent="0.3">
      <c r="B23" s="55"/>
      <c r="C23" s="56"/>
      <c r="D23" s="42"/>
      <c r="E23" s="13" t="s">
        <v>8</v>
      </c>
      <c r="F23" s="25">
        <f>SUM(F19:F22)</f>
        <v>8256.99</v>
      </c>
      <c r="G23" s="23">
        <f t="shared" ref="G23" si="2">F23*21%+F23</f>
        <v>9990.9578999999994</v>
      </c>
    </row>
    <row r="24" spans="2:7" ht="67.5" customHeight="1" x14ac:dyDescent="0.25">
      <c r="B24" s="60" t="s">
        <v>57</v>
      </c>
      <c r="C24" s="57" t="s">
        <v>75</v>
      </c>
      <c r="D24" s="43" t="s">
        <v>32</v>
      </c>
      <c r="E24" s="15" t="s">
        <v>4</v>
      </c>
      <c r="F24" s="26">
        <v>5328.18</v>
      </c>
      <c r="G24" s="26"/>
    </row>
    <row r="25" spans="2:7" x14ac:dyDescent="0.25">
      <c r="B25" s="61"/>
      <c r="C25" s="58"/>
      <c r="D25" s="44"/>
      <c r="E25" s="10" t="s">
        <v>5</v>
      </c>
      <c r="F25" s="20">
        <v>5130.67</v>
      </c>
      <c r="G25" s="33"/>
    </row>
    <row r="26" spans="2:7" x14ac:dyDescent="0.25">
      <c r="B26" s="61"/>
      <c r="C26" s="58"/>
      <c r="D26" s="44"/>
      <c r="E26" s="10" t="s">
        <v>7</v>
      </c>
      <c r="F26" s="20">
        <v>3405.13</v>
      </c>
      <c r="G26" s="33"/>
    </row>
    <row r="27" spans="2:7" ht="15.75" thickBot="1" x14ac:dyDescent="0.3">
      <c r="B27" s="61"/>
      <c r="C27" s="58"/>
      <c r="D27" s="44"/>
      <c r="E27" s="11" t="s">
        <v>29</v>
      </c>
      <c r="F27" s="22">
        <v>1000.09</v>
      </c>
      <c r="G27" s="34"/>
    </row>
    <row r="28" spans="2:7" ht="15.75" thickBot="1" x14ac:dyDescent="0.3">
      <c r="B28" s="62"/>
      <c r="C28" s="59"/>
      <c r="D28" s="45"/>
      <c r="E28" s="13" t="s">
        <v>8</v>
      </c>
      <c r="F28" s="25">
        <f>SUM(F24:F27)</f>
        <v>14864.07</v>
      </c>
      <c r="G28" s="23">
        <f t="shared" ref="G28" si="3">F28*21%+F28</f>
        <v>17985.524699999998</v>
      </c>
    </row>
    <row r="29" spans="2:7" ht="67.5" customHeight="1" x14ac:dyDescent="0.25">
      <c r="B29" s="60" t="s">
        <v>58</v>
      </c>
      <c r="C29" s="57" t="s">
        <v>86</v>
      </c>
      <c r="D29" s="43" t="s">
        <v>10</v>
      </c>
      <c r="E29" s="15" t="s">
        <v>4</v>
      </c>
      <c r="F29" s="26">
        <v>3543.21</v>
      </c>
      <c r="G29" s="26"/>
    </row>
    <row r="30" spans="2:7" ht="15.75" thickBot="1" x14ac:dyDescent="0.3">
      <c r="B30" s="61"/>
      <c r="C30" s="58"/>
      <c r="D30" s="44"/>
      <c r="E30" s="11" t="s">
        <v>7</v>
      </c>
      <c r="F30" s="22">
        <v>1020</v>
      </c>
      <c r="G30" s="34"/>
    </row>
    <row r="31" spans="2:7" ht="15.75" thickBot="1" x14ac:dyDescent="0.3">
      <c r="B31" s="63"/>
      <c r="C31" s="59"/>
      <c r="D31" s="45"/>
      <c r="E31" s="16" t="s">
        <v>11</v>
      </c>
      <c r="F31" s="27">
        <f>SUM(F29:F30)</f>
        <v>4563.21</v>
      </c>
      <c r="G31" s="35">
        <f t="shared" ref="G31" si="4">F31*21%+F31</f>
        <v>5521.4840999999997</v>
      </c>
    </row>
    <row r="32" spans="2:7" ht="30.75" customHeight="1" thickBot="1" x14ac:dyDescent="0.3">
      <c r="B32" s="60" t="s">
        <v>59</v>
      </c>
      <c r="C32" s="57" t="s">
        <v>76</v>
      </c>
      <c r="D32" s="39" t="s">
        <v>33</v>
      </c>
      <c r="E32" s="17" t="s">
        <v>4</v>
      </c>
      <c r="F32" s="28">
        <v>4907.43</v>
      </c>
      <c r="G32" s="28"/>
    </row>
    <row r="33" spans="2:7" ht="15.75" thickBot="1" x14ac:dyDescent="0.3">
      <c r="B33" s="62"/>
      <c r="C33" s="59"/>
      <c r="D33" s="12"/>
      <c r="E33" s="16" t="s">
        <v>8</v>
      </c>
      <c r="F33" s="27">
        <f>SUM(F32)</f>
        <v>4907.43</v>
      </c>
      <c r="G33" s="35">
        <f>F33*21%+F33</f>
        <v>5937.9903000000004</v>
      </c>
    </row>
    <row r="34" spans="2:7" ht="15.75" thickBot="1" x14ac:dyDescent="0.3">
      <c r="B34" s="50" t="s">
        <v>12</v>
      </c>
      <c r="C34" s="57" t="s">
        <v>77</v>
      </c>
      <c r="D34" s="43" t="s">
        <v>34</v>
      </c>
      <c r="E34" s="18" t="s">
        <v>4</v>
      </c>
      <c r="F34" s="29">
        <v>5592.73</v>
      </c>
      <c r="G34" s="28"/>
    </row>
    <row r="35" spans="2:7" ht="15.75" thickBot="1" x14ac:dyDescent="0.3">
      <c r="B35" s="55"/>
      <c r="C35" s="62"/>
      <c r="D35" s="45"/>
      <c r="E35" s="16" t="s">
        <v>8</v>
      </c>
      <c r="F35" s="27">
        <f>SUM(F34)</f>
        <v>5592.73</v>
      </c>
      <c r="G35" s="35">
        <f>F35*21%+F35</f>
        <v>6767.2032999999992</v>
      </c>
    </row>
    <row r="36" spans="2:7" x14ac:dyDescent="0.25">
      <c r="B36" s="50" t="s">
        <v>13</v>
      </c>
      <c r="C36" s="51"/>
      <c r="D36" s="43" t="s">
        <v>35</v>
      </c>
      <c r="E36" s="14" t="s">
        <v>4</v>
      </c>
      <c r="F36" s="24">
        <v>8089.62</v>
      </c>
      <c r="G36" s="26"/>
    </row>
    <row r="37" spans="2:7" x14ac:dyDescent="0.25">
      <c r="B37" s="52"/>
      <c r="C37" s="53"/>
      <c r="D37" s="44"/>
      <c r="E37" s="10" t="s">
        <v>5</v>
      </c>
      <c r="F37" s="20">
        <v>8437.2999999999993</v>
      </c>
      <c r="G37" s="33"/>
    </row>
    <row r="38" spans="2:7" x14ac:dyDescent="0.25">
      <c r="B38" s="52"/>
      <c r="C38" s="54" t="s">
        <v>71</v>
      </c>
      <c r="D38" s="44"/>
      <c r="E38" s="10" t="s">
        <v>9</v>
      </c>
      <c r="F38" s="20">
        <v>5800</v>
      </c>
      <c r="G38" s="33"/>
    </row>
    <row r="39" spans="2:7" ht="15.75" thickBot="1" x14ac:dyDescent="0.3">
      <c r="B39" s="52"/>
      <c r="C39" s="53"/>
      <c r="D39" s="44"/>
      <c r="E39" s="11" t="s">
        <v>7</v>
      </c>
      <c r="F39" s="22">
        <v>1020</v>
      </c>
      <c r="G39" s="34"/>
    </row>
    <row r="40" spans="2:7" ht="15.75" thickBot="1" x14ac:dyDescent="0.3">
      <c r="B40" s="55"/>
      <c r="C40" s="56"/>
      <c r="D40" s="45"/>
      <c r="E40" s="16" t="s">
        <v>11</v>
      </c>
      <c r="F40" s="27">
        <f>SUM(F36:F39)</f>
        <v>23346.92</v>
      </c>
      <c r="G40" s="35">
        <f t="shared" ref="G40" si="5">F40*21%+F40</f>
        <v>28249.773199999996</v>
      </c>
    </row>
    <row r="41" spans="2:7" x14ac:dyDescent="0.25">
      <c r="B41" s="50" t="s">
        <v>14</v>
      </c>
      <c r="C41" s="64" t="s">
        <v>73</v>
      </c>
      <c r="D41" s="43" t="s">
        <v>36</v>
      </c>
      <c r="E41" s="14" t="s">
        <v>4</v>
      </c>
      <c r="F41" s="24">
        <v>5811.3</v>
      </c>
      <c r="G41" s="26"/>
    </row>
    <row r="42" spans="2:7" x14ac:dyDescent="0.25">
      <c r="B42" s="52"/>
      <c r="C42" s="65"/>
      <c r="D42" s="44"/>
      <c r="E42" s="10" t="s">
        <v>5</v>
      </c>
      <c r="F42" s="20">
        <v>2622.52</v>
      </c>
      <c r="G42" s="33"/>
    </row>
    <row r="43" spans="2:7" x14ac:dyDescent="0.25">
      <c r="B43" s="52"/>
      <c r="C43" s="65"/>
      <c r="D43" s="44"/>
      <c r="E43" s="10" t="s">
        <v>9</v>
      </c>
      <c r="F43" s="20">
        <v>2300</v>
      </c>
      <c r="G43" s="33"/>
    </row>
    <row r="44" spans="2:7" x14ac:dyDescent="0.25">
      <c r="B44" s="52"/>
      <c r="C44" s="65"/>
      <c r="D44" s="44"/>
      <c r="E44" s="10" t="s">
        <v>7</v>
      </c>
      <c r="F44" s="20">
        <v>2800.5</v>
      </c>
      <c r="G44" s="33"/>
    </row>
    <row r="45" spans="2:7" ht="15.75" thickBot="1" x14ac:dyDescent="0.3">
      <c r="B45" s="52"/>
      <c r="C45" s="65"/>
      <c r="D45" s="44"/>
      <c r="E45" s="11" t="s">
        <v>29</v>
      </c>
      <c r="F45" s="22">
        <v>1300.1300000000001</v>
      </c>
      <c r="G45" s="34"/>
    </row>
    <row r="46" spans="2:7" ht="15.75" thickBot="1" x14ac:dyDescent="0.3">
      <c r="B46" s="55"/>
      <c r="C46" s="66"/>
      <c r="D46" s="45"/>
      <c r="E46" s="16" t="s">
        <v>8</v>
      </c>
      <c r="F46" s="27">
        <f>SUM(F41:F45)</f>
        <v>14834.45</v>
      </c>
      <c r="G46" s="35">
        <f t="shared" ref="G46" si="6">F46*21%+F46</f>
        <v>17949.684499999999</v>
      </c>
    </row>
    <row r="47" spans="2:7" x14ac:dyDescent="0.25">
      <c r="B47" s="50" t="s">
        <v>60</v>
      </c>
      <c r="C47" s="51"/>
      <c r="D47" s="43" t="s">
        <v>37</v>
      </c>
      <c r="E47" s="14" t="s">
        <v>4</v>
      </c>
      <c r="F47" s="24">
        <v>5811.3</v>
      </c>
      <c r="G47" s="26"/>
    </row>
    <row r="48" spans="2:7" ht="15.75" thickBot="1" x14ac:dyDescent="0.3">
      <c r="B48" s="52"/>
      <c r="C48" s="54" t="s">
        <v>78</v>
      </c>
      <c r="D48" s="44"/>
      <c r="E48" s="11" t="s">
        <v>29</v>
      </c>
      <c r="F48" s="22">
        <v>1200.1199999999999</v>
      </c>
      <c r="G48" s="34"/>
    </row>
    <row r="49" spans="2:7" ht="15.75" thickBot="1" x14ac:dyDescent="0.3">
      <c r="B49" s="55"/>
      <c r="C49" s="56"/>
      <c r="D49" s="45"/>
      <c r="E49" s="16" t="s">
        <v>8</v>
      </c>
      <c r="F49" s="27">
        <f>SUM(F47:F48)</f>
        <v>7011.42</v>
      </c>
      <c r="G49" s="35">
        <f t="shared" ref="G49" si="7">F49*21%+F49</f>
        <v>8483.8181999999997</v>
      </c>
    </row>
    <row r="50" spans="2:7" ht="15.75" thickBot="1" x14ac:dyDescent="0.3">
      <c r="B50" s="60" t="s">
        <v>61</v>
      </c>
      <c r="C50" s="57" t="s">
        <v>76</v>
      </c>
      <c r="D50" s="43" t="s">
        <v>38</v>
      </c>
      <c r="E50" s="18" t="s">
        <v>4</v>
      </c>
      <c r="F50" s="29">
        <v>4907.43</v>
      </c>
      <c r="G50" s="28"/>
    </row>
    <row r="51" spans="2:7" ht="15.75" thickBot="1" x14ac:dyDescent="0.3">
      <c r="B51" s="62"/>
      <c r="C51" s="59"/>
      <c r="D51" s="45"/>
      <c r="E51" s="16" t="s">
        <v>8</v>
      </c>
      <c r="F51" s="27">
        <f>SUM(F50)</f>
        <v>4907.43</v>
      </c>
      <c r="G51" s="35">
        <f>F51*21%+F51</f>
        <v>5937.9903000000004</v>
      </c>
    </row>
    <row r="52" spans="2:7" x14ac:dyDescent="0.25">
      <c r="B52" s="67" t="s">
        <v>62</v>
      </c>
      <c r="C52" s="68" t="s">
        <v>87</v>
      </c>
      <c r="D52" s="40" t="s">
        <v>39</v>
      </c>
      <c r="E52" s="14" t="s">
        <v>4</v>
      </c>
      <c r="F52" s="24">
        <v>2664.09</v>
      </c>
      <c r="G52" s="26"/>
    </row>
    <row r="53" spans="2:7" ht="15.75" thickBot="1" x14ac:dyDescent="0.3">
      <c r="B53" s="69"/>
      <c r="C53" s="70"/>
      <c r="D53" s="41"/>
      <c r="E53" s="11" t="s">
        <v>9</v>
      </c>
      <c r="F53" s="22">
        <v>2275</v>
      </c>
      <c r="G53" s="34"/>
    </row>
    <row r="54" spans="2:7" ht="15.75" thickBot="1" x14ac:dyDescent="0.3">
      <c r="B54" s="71"/>
      <c r="C54" s="72"/>
      <c r="D54" s="42"/>
      <c r="E54" s="16" t="s">
        <v>8</v>
      </c>
      <c r="F54" s="27">
        <f>SUM(F52:F53)</f>
        <v>4939.09</v>
      </c>
      <c r="G54" s="35">
        <f t="shared" ref="G54" si="8">F54*21%+F54</f>
        <v>5976.2988999999998</v>
      </c>
    </row>
    <row r="55" spans="2:7" ht="22.5" customHeight="1" x14ac:dyDescent="0.25">
      <c r="B55" s="60" t="s">
        <v>63</v>
      </c>
      <c r="C55" s="64" t="s">
        <v>73</v>
      </c>
      <c r="D55" s="40" t="s">
        <v>40</v>
      </c>
      <c r="E55" s="15" t="s">
        <v>4</v>
      </c>
      <c r="F55" s="26">
        <v>5328.18</v>
      </c>
      <c r="G55" s="26"/>
    </row>
    <row r="56" spans="2:7" x14ac:dyDescent="0.25">
      <c r="B56" s="61"/>
      <c r="C56" s="65"/>
      <c r="D56" s="41"/>
      <c r="E56" s="10" t="s">
        <v>5</v>
      </c>
      <c r="F56" s="20">
        <v>3676.22</v>
      </c>
      <c r="G56" s="33"/>
    </row>
    <row r="57" spans="2:7" ht="15.75" thickBot="1" x14ac:dyDescent="0.3">
      <c r="B57" s="61"/>
      <c r="C57" s="65"/>
      <c r="D57" s="41"/>
      <c r="E57" s="11" t="s">
        <v>29</v>
      </c>
      <c r="F57" s="22">
        <v>850.09</v>
      </c>
      <c r="G57" s="34"/>
    </row>
    <row r="58" spans="2:7" ht="15.75" thickBot="1" x14ac:dyDescent="0.3">
      <c r="B58" s="62"/>
      <c r="C58" s="66"/>
      <c r="D58" s="42"/>
      <c r="E58" s="16" t="s">
        <v>8</v>
      </c>
      <c r="F58" s="27">
        <f>SUM(F55:F57)</f>
        <v>9854.49</v>
      </c>
      <c r="G58" s="35">
        <f t="shared" ref="G58" si="9">F58*21%+F58</f>
        <v>11923.9329</v>
      </c>
    </row>
    <row r="59" spans="2:7" x14ac:dyDescent="0.25">
      <c r="B59" s="50" t="s">
        <v>15</v>
      </c>
      <c r="C59" s="57" t="s">
        <v>79</v>
      </c>
      <c r="D59" s="40" t="s">
        <v>41</v>
      </c>
      <c r="E59" s="14" t="s">
        <v>4</v>
      </c>
      <c r="F59" s="24">
        <v>13005.63</v>
      </c>
      <c r="G59" s="26"/>
    </row>
    <row r="60" spans="2:7" x14ac:dyDescent="0.25">
      <c r="B60" s="52"/>
      <c r="C60" s="58"/>
      <c r="D60" s="41"/>
      <c r="E60" s="10" t="s">
        <v>5</v>
      </c>
      <c r="F60" s="20">
        <v>8331.02</v>
      </c>
      <c r="G60" s="33"/>
    </row>
    <row r="61" spans="2:7" x14ac:dyDescent="0.25">
      <c r="B61" s="52"/>
      <c r="C61" s="58"/>
      <c r="D61" s="41"/>
      <c r="E61" s="10" t="s">
        <v>9</v>
      </c>
      <c r="F61" s="20">
        <v>5520</v>
      </c>
      <c r="G61" s="33"/>
    </row>
    <row r="62" spans="2:7" x14ac:dyDescent="0.25">
      <c r="B62" s="52"/>
      <c r="C62" s="58"/>
      <c r="D62" s="41"/>
      <c r="E62" s="10" t="s">
        <v>7</v>
      </c>
      <c r="F62" s="20">
        <v>4633.75</v>
      </c>
      <c r="G62" s="33"/>
    </row>
    <row r="63" spans="2:7" ht="15.75" thickBot="1" x14ac:dyDescent="0.3">
      <c r="B63" s="52"/>
      <c r="C63" s="58"/>
      <c r="D63" s="41"/>
      <c r="E63" s="11" t="s">
        <v>29</v>
      </c>
      <c r="F63" s="22">
        <v>1250.1300000000001</v>
      </c>
      <c r="G63" s="34"/>
    </row>
    <row r="64" spans="2:7" ht="15.75" thickBot="1" x14ac:dyDescent="0.3">
      <c r="B64" s="55"/>
      <c r="C64" s="59"/>
      <c r="D64" s="42"/>
      <c r="E64" s="16" t="s">
        <v>8</v>
      </c>
      <c r="F64" s="30">
        <f>SUM(F59:F63)</f>
        <v>32740.530000000002</v>
      </c>
      <c r="G64" s="36">
        <f t="shared" ref="G64" si="10">F64*21%+F64</f>
        <v>39616.041300000004</v>
      </c>
    </row>
    <row r="65" spans="2:7" x14ac:dyDescent="0.25">
      <c r="B65" s="50" t="s">
        <v>16</v>
      </c>
      <c r="C65" s="51"/>
      <c r="D65" s="40" t="s">
        <v>42</v>
      </c>
      <c r="E65" s="14" t="s">
        <v>4</v>
      </c>
      <c r="F65" s="24">
        <v>5328.18</v>
      </c>
      <c r="G65" s="26"/>
    </row>
    <row r="66" spans="2:7" x14ac:dyDescent="0.25">
      <c r="B66" s="52"/>
      <c r="C66" s="53"/>
      <c r="D66" s="41"/>
      <c r="E66" s="10" t="s">
        <v>5</v>
      </c>
      <c r="F66" s="20">
        <v>3803.27</v>
      </c>
      <c r="G66" s="33"/>
    </row>
    <row r="67" spans="2:7" x14ac:dyDescent="0.25">
      <c r="B67" s="52"/>
      <c r="C67" s="54" t="s">
        <v>80</v>
      </c>
      <c r="D67" s="41"/>
      <c r="E67" s="10" t="s">
        <v>9</v>
      </c>
      <c r="F67" s="20">
        <v>2300</v>
      </c>
      <c r="G67" s="33"/>
    </row>
    <row r="68" spans="2:7" ht="15.75" thickBot="1" x14ac:dyDescent="0.3">
      <c r="B68" s="52"/>
      <c r="C68" s="53"/>
      <c r="D68" s="41"/>
      <c r="E68" s="11" t="s">
        <v>7</v>
      </c>
      <c r="F68" s="22">
        <v>3436.25</v>
      </c>
      <c r="G68" s="34"/>
    </row>
    <row r="69" spans="2:7" ht="15.75" thickBot="1" x14ac:dyDescent="0.3">
      <c r="B69" s="55"/>
      <c r="C69" s="56"/>
      <c r="D69" s="42"/>
      <c r="E69" s="16" t="s">
        <v>8</v>
      </c>
      <c r="F69" s="27">
        <f>SUM(F65:F68)</f>
        <v>14867.7</v>
      </c>
      <c r="G69" s="35">
        <f t="shared" ref="G69" si="11">F69*21%+F69</f>
        <v>17989.917000000001</v>
      </c>
    </row>
    <row r="70" spans="2:7" ht="15.75" thickBot="1" x14ac:dyDescent="0.3">
      <c r="B70" s="50" t="s">
        <v>17</v>
      </c>
      <c r="C70" s="57" t="s">
        <v>81</v>
      </c>
      <c r="D70" s="43" t="s">
        <v>43</v>
      </c>
      <c r="E70" s="18" t="s">
        <v>4</v>
      </c>
      <c r="F70" s="29">
        <v>12596.69</v>
      </c>
      <c r="G70" s="28"/>
    </row>
    <row r="71" spans="2:7" ht="15.75" thickBot="1" x14ac:dyDescent="0.3">
      <c r="B71" s="55"/>
      <c r="C71" s="59"/>
      <c r="D71" s="45"/>
      <c r="E71" s="16" t="s">
        <v>8</v>
      </c>
      <c r="F71" s="27">
        <f>SUM(F70)</f>
        <v>12596.69</v>
      </c>
      <c r="G71" s="35">
        <f>F71*21%+F71</f>
        <v>15241.994900000002</v>
      </c>
    </row>
    <row r="72" spans="2:7" ht="15.75" thickBot="1" x14ac:dyDescent="0.3">
      <c r="B72" s="50" t="s">
        <v>18</v>
      </c>
      <c r="C72" s="64" t="s">
        <v>81</v>
      </c>
      <c r="D72" s="43" t="s">
        <v>19</v>
      </c>
      <c r="E72" s="18" t="s">
        <v>9</v>
      </c>
      <c r="F72" s="29">
        <v>30000</v>
      </c>
      <c r="G72" s="28"/>
    </row>
    <row r="73" spans="2:7" ht="15.75" thickBot="1" x14ac:dyDescent="0.3">
      <c r="B73" s="55"/>
      <c r="C73" s="66"/>
      <c r="D73" s="45"/>
      <c r="E73" s="16" t="s">
        <v>8</v>
      </c>
      <c r="F73" s="27">
        <f>SUM(F72)</f>
        <v>30000</v>
      </c>
      <c r="G73" s="35">
        <f>F73*21%+F73</f>
        <v>36300</v>
      </c>
    </row>
    <row r="74" spans="2:7" ht="30" customHeight="1" x14ac:dyDescent="0.25">
      <c r="B74" s="60" t="s">
        <v>64</v>
      </c>
      <c r="C74" s="73"/>
      <c r="D74" s="43" t="s">
        <v>44</v>
      </c>
      <c r="E74" s="14" t="s">
        <v>4</v>
      </c>
      <c r="F74" s="24">
        <v>7677.45</v>
      </c>
      <c r="G74" s="26"/>
    </row>
    <row r="75" spans="2:7" x14ac:dyDescent="0.25">
      <c r="B75" s="61"/>
      <c r="C75" s="74" t="s">
        <v>82</v>
      </c>
      <c r="D75" s="44"/>
      <c r="E75" s="10" t="s">
        <v>5</v>
      </c>
      <c r="F75" s="20">
        <v>5590.89</v>
      </c>
      <c r="G75" s="33"/>
    </row>
    <row r="76" spans="2:7" ht="15.75" thickBot="1" x14ac:dyDescent="0.3">
      <c r="B76" s="61"/>
      <c r="C76" s="75"/>
      <c r="D76" s="44"/>
      <c r="E76" s="11" t="s">
        <v>9</v>
      </c>
      <c r="F76" s="22">
        <v>2000</v>
      </c>
      <c r="G76" s="34"/>
    </row>
    <row r="77" spans="2:7" ht="15.75" thickBot="1" x14ac:dyDescent="0.3">
      <c r="B77" s="62"/>
      <c r="C77" s="63"/>
      <c r="D77" s="45"/>
      <c r="E77" s="16" t="s">
        <v>8</v>
      </c>
      <c r="F77" s="27">
        <f>SUM(F74:F76)</f>
        <v>15268.34</v>
      </c>
      <c r="G77" s="35">
        <f t="shared" ref="G77" si="12">F77*21%+F77</f>
        <v>18474.6914</v>
      </c>
    </row>
    <row r="78" spans="2:7" x14ac:dyDescent="0.25">
      <c r="B78" s="50" t="s">
        <v>20</v>
      </c>
      <c r="C78" s="51"/>
      <c r="D78" s="43" t="s">
        <v>45</v>
      </c>
      <c r="E78" s="14" t="s">
        <v>9</v>
      </c>
      <c r="F78" s="24">
        <v>7000</v>
      </c>
      <c r="G78" s="26"/>
    </row>
    <row r="79" spans="2:7" ht="15.75" thickBot="1" x14ac:dyDescent="0.3">
      <c r="B79" s="52"/>
      <c r="C79" s="54" t="s">
        <v>83</v>
      </c>
      <c r="D79" s="44"/>
      <c r="E79" s="11" t="s">
        <v>29</v>
      </c>
      <c r="F79" s="22">
        <v>5350.54</v>
      </c>
      <c r="G79" s="34"/>
    </row>
    <row r="80" spans="2:7" ht="15.75" thickBot="1" x14ac:dyDescent="0.3">
      <c r="B80" s="55"/>
      <c r="C80" s="56"/>
      <c r="D80" s="45"/>
      <c r="E80" s="16" t="s">
        <v>8</v>
      </c>
      <c r="F80" s="27">
        <f>SUM(F78:F79)</f>
        <v>12350.54</v>
      </c>
      <c r="G80" s="35">
        <f t="shared" ref="G80" si="13">F80*21%+F80</f>
        <v>14944.153400000001</v>
      </c>
    </row>
    <row r="81" spans="2:7" x14ac:dyDescent="0.25">
      <c r="B81" s="50" t="s">
        <v>65</v>
      </c>
      <c r="C81" s="64" t="s">
        <v>84</v>
      </c>
      <c r="D81" s="43" t="s">
        <v>46</v>
      </c>
      <c r="E81" s="14" t="s">
        <v>4</v>
      </c>
      <c r="F81" s="24">
        <v>5542.68</v>
      </c>
      <c r="G81" s="26"/>
    </row>
    <row r="82" spans="2:7" x14ac:dyDescent="0.25">
      <c r="B82" s="52"/>
      <c r="C82" s="65"/>
      <c r="D82" s="44"/>
      <c r="E82" s="10" t="s">
        <v>5</v>
      </c>
      <c r="F82" s="20">
        <v>2092.73</v>
      </c>
      <c r="G82" s="33"/>
    </row>
    <row r="83" spans="2:7" ht="15.75" thickBot="1" x14ac:dyDescent="0.3">
      <c r="B83" s="52"/>
      <c r="C83" s="65"/>
      <c r="D83" s="44"/>
      <c r="E83" s="11" t="s">
        <v>9</v>
      </c>
      <c r="F83" s="22">
        <v>2275</v>
      </c>
      <c r="G83" s="34"/>
    </row>
    <row r="84" spans="2:7" ht="15.75" thickBot="1" x14ac:dyDescent="0.3">
      <c r="B84" s="55"/>
      <c r="C84" s="66"/>
      <c r="D84" s="45"/>
      <c r="E84" s="16" t="s">
        <v>8</v>
      </c>
      <c r="F84" s="27">
        <f>SUM(F81:F83)</f>
        <v>9910.41</v>
      </c>
      <c r="G84" s="35">
        <f t="shared" ref="G84" si="14">F84*21%+F84</f>
        <v>11991.596099999999</v>
      </c>
    </row>
    <row r="85" spans="2:7" x14ac:dyDescent="0.25">
      <c r="B85" s="50" t="s">
        <v>66</v>
      </c>
      <c r="C85" s="51"/>
      <c r="D85" s="43" t="s">
        <v>47</v>
      </c>
      <c r="E85" s="14" t="s">
        <v>4</v>
      </c>
      <c r="F85" s="24">
        <v>7014.15</v>
      </c>
      <c r="G85" s="26"/>
    </row>
    <row r="86" spans="2:7" x14ac:dyDescent="0.25">
      <c r="B86" s="52"/>
      <c r="C86" s="53"/>
      <c r="D86" s="44"/>
      <c r="E86" s="10" t="s">
        <v>5</v>
      </c>
      <c r="F86" s="20">
        <v>2815.03</v>
      </c>
      <c r="G86" s="33"/>
    </row>
    <row r="87" spans="2:7" x14ac:dyDescent="0.25">
      <c r="B87" s="52"/>
      <c r="C87" s="54" t="s">
        <v>82</v>
      </c>
      <c r="D87" s="44"/>
      <c r="E87" s="10" t="s">
        <v>9</v>
      </c>
      <c r="F87" s="20">
        <v>2000</v>
      </c>
      <c r="G87" s="33"/>
    </row>
    <row r="88" spans="2:7" ht="15.75" thickBot="1" x14ac:dyDescent="0.3">
      <c r="B88" s="52"/>
      <c r="C88" s="53"/>
      <c r="D88" s="44"/>
      <c r="E88" s="11" t="s">
        <v>29</v>
      </c>
      <c r="F88" s="22">
        <v>550.05999999999995</v>
      </c>
      <c r="G88" s="34"/>
    </row>
    <row r="89" spans="2:7" ht="15.75" thickBot="1" x14ac:dyDescent="0.3">
      <c r="B89" s="55"/>
      <c r="C89" s="56"/>
      <c r="D89" s="45"/>
      <c r="E89" s="16" t="s">
        <v>8</v>
      </c>
      <c r="F89" s="27">
        <f>SUM(F85:F88)</f>
        <v>12379.24</v>
      </c>
      <c r="G89" s="35">
        <f t="shared" ref="G89" si="15">F89*21%+F89</f>
        <v>14978.8804</v>
      </c>
    </row>
    <row r="90" spans="2:7" ht="15.75" thickBot="1" x14ac:dyDescent="0.3">
      <c r="B90" s="67" t="s">
        <v>67</v>
      </c>
      <c r="C90" s="68" t="s">
        <v>82</v>
      </c>
      <c r="D90" s="46" t="s">
        <v>21</v>
      </c>
      <c r="E90" s="18" t="s">
        <v>4</v>
      </c>
      <c r="F90" s="29">
        <v>9267.94</v>
      </c>
      <c r="G90" s="28"/>
    </row>
    <row r="91" spans="2:7" ht="15.75" thickBot="1" x14ac:dyDescent="0.3">
      <c r="B91" s="71"/>
      <c r="C91" s="72"/>
      <c r="D91" s="47"/>
      <c r="E91" s="16" t="s">
        <v>8</v>
      </c>
      <c r="F91" s="27">
        <f>SUM(F90)</f>
        <v>9267.94</v>
      </c>
      <c r="G91" s="35">
        <f>F91*21%+F91</f>
        <v>11214.207400000001</v>
      </c>
    </row>
    <row r="92" spans="2:7" ht="22.5" customHeight="1" x14ac:dyDescent="0.25">
      <c r="B92" s="60" t="s">
        <v>22</v>
      </c>
      <c r="C92" s="73"/>
      <c r="D92" s="43" t="s">
        <v>48</v>
      </c>
      <c r="E92" s="15" t="s">
        <v>4</v>
      </c>
      <c r="F92" s="26">
        <v>5542.68</v>
      </c>
      <c r="G92" s="26"/>
    </row>
    <row r="93" spans="2:7" x14ac:dyDescent="0.25">
      <c r="B93" s="61"/>
      <c r="C93" s="75"/>
      <c r="D93" s="44"/>
      <c r="E93" s="10" t="s">
        <v>5</v>
      </c>
      <c r="F93" s="20">
        <v>1299.68</v>
      </c>
      <c r="G93" s="33"/>
    </row>
    <row r="94" spans="2:7" x14ac:dyDescent="0.25">
      <c r="B94" s="61"/>
      <c r="C94" s="74" t="s">
        <v>73</v>
      </c>
      <c r="D94" s="44"/>
      <c r="E94" s="10" t="s">
        <v>9</v>
      </c>
      <c r="F94" s="20">
        <v>2300</v>
      </c>
      <c r="G94" s="33"/>
    </row>
    <row r="95" spans="2:7" ht="15.75" thickBot="1" x14ac:dyDescent="0.3">
      <c r="B95" s="61"/>
      <c r="C95" s="75"/>
      <c r="D95" s="44"/>
      <c r="E95" s="11" t="s">
        <v>29</v>
      </c>
      <c r="F95" s="22">
        <v>770.08</v>
      </c>
      <c r="G95" s="34"/>
    </row>
    <row r="96" spans="2:7" ht="15.75" thickBot="1" x14ac:dyDescent="0.3">
      <c r="B96" s="62"/>
      <c r="C96" s="63"/>
      <c r="D96" s="45"/>
      <c r="E96" s="16" t="s">
        <v>8</v>
      </c>
      <c r="F96" s="27">
        <f>SUM(F92:F95)</f>
        <v>9912.44</v>
      </c>
      <c r="G96" s="35">
        <f t="shared" ref="G96" si="16">F96*21%+F96</f>
        <v>11994.0524</v>
      </c>
    </row>
    <row r="97" spans="2:7" x14ac:dyDescent="0.25">
      <c r="B97" s="50" t="s">
        <v>23</v>
      </c>
      <c r="C97" s="51"/>
      <c r="D97" s="43" t="s">
        <v>49</v>
      </c>
      <c r="E97" s="14" t="s">
        <v>4</v>
      </c>
      <c r="F97" s="24">
        <v>3254.46</v>
      </c>
      <c r="G97" s="26"/>
    </row>
    <row r="98" spans="2:7" x14ac:dyDescent="0.25">
      <c r="B98" s="52"/>
      <c r="C98" s="53"/>
      <c r="D98" s="44"/>
      <c r="E98" s="10" t="s">
        <v>5</v>
      </c>
      <c r="F98" s="20">
        <v>2599.37</v>
      </c>
      <c r="G98" s="33"/>
    </row>
    <row r="99" spans="2:7" x14ac:dyDescent="0.25">
      <c r="B99" s="52"/>
      <c r="C99" s="54" t="s">
        <v>80</v>
      </c>
      <c r="D99" s="44"/>
      <c r="E99" s="10" t="s">
        <v>9</v>
      </c>
      <c r="F99" s="20">
        <v>2300</v>
      </c>
      <c r="G99" s="33"/>
    </row>
    <row r="100" spans="2:7" ht="15.75" thickBot="1" x14ac:dyDescent="0.3">
      <c r="B100" s="52"/>
      <c r="C100" s="53"/>
      <c r="D100" s="44"/>
      <c r="E100" s="11" t="s">
        <v>29</v>
      </c>
      <c r="F100" s="22">
        <v>1750.18</v>
      </c>
      <c r="G100" s="34"/>
    </row>
    <row r="101" spans="2:7" ht="15.75" thickBot="1" x14ac:dyDescent="0.3">
      <c r="B101" s="55"/>
      <c r="C101" s="56"/>
      <c r="D101" s="45"/>
      <c r="E101" s="16" t="s">
        <v>8</v>
      </c>
      <c r="F101" s="27">
        <f>SUM(F97:F100)</f>
        <v>9904.01</v>
      </c>
      <c r="G101" s="35">
        <f t="shared" ref="G101" si="17">F101*21%+F101</f>
        <v>11983.8521</v>
      </c>
    </row>
    <row r="102" spans="2:7" ht="21" customHeight="1" x14ac:dyDescent="0.25">
      <c r="B102" s="60" t="s">
        <v>24</v>
      </c>
      <c r="C102" s="73"/>
      <c r="D102" s="40" t="s">
        <v>50</v>
      </c>
      <c r="E102" s="14" t="s">
        <v>4</v>
      </c>
      <c r="F102" s="24">
        <v>7974.45</v>
      </c>
      <c r="G102" s="26"/>
    </row>
    <row r="103" spans="2:7" x14ac:dyDescent="0.25">
      <c r="B103" s="61"/>
      <c r="C103" s="75"/>
      <c r="D103" s="41"/>
      <c r="E103" s="10" t="s">
        <v>5</v>
      </c>
      <c r="F103" s="20">
        <v>1001.34</v>
      </c>
      <c r="G103" s="33"/>
    </row>
    <row r="104" spans="2:7" x14ac:dyDescent="0.25">
      <c r="B104" s="61"/>
      <c r="C104" s="74" t="s">
        <v>73</v>
      </c>
      <c r="D104" s="41"/>
      <c r="E104" s="10" t="s">
        <v>7</v>
      </c>
      <c r="F104" s="20">
        <v>2941.25</v>
      </c>
      <c r="G104" s="33"/>
    </row>
    <row r="105" spans="2:7" ht="15.75" thickBot="1" x14ac:dyDescent="0.3">
      <c r="B105" s="61"/>
      <c r="C105" s="74"/>
      <c r="D105" s="41"/>
      <c r="E105" s="11" t="s">
        <v>29</v>
      </c>
      <c r="F105" s="22">
        <v>950.1</v>
      </c>
      <c r="G105" s="34"/>
    </row>
    <row r="106" spans="2:7" ht="15.75" thickBot="1" x14ac:dyDescent="0.3">
      <c r="B106" s="62"/>
      <c r="C106" s="63"/>
      <c r="D106" s="42"/>
      <c r="E106" s="16" t="s">
        <v>8</v>
      </c>
      <c r="F106" s="27">
        <f>SUM(F102:F105)</f>
        <v>12867.14</v>
      </c>
      <c r="G106" s="35">
        <f t="shared" ref="G106" si="18">F106*21%+F106</f>
        <v>15569.239399999999</v>
      </c>
    </row>
    <row r="107" spans="2:7" x14ac:dyDescent="0.25">
      <c r="B107" s="60" t="s">
        <v>68</v>
      </c>
      <c r="C107" s="73"/>
      <c r="D107" s="43" t="s">
        <v>51</v>
      </c>
      <c r="E107" s="14" t="s">
        <v>4</v>
      </c>
      <c r="F107" s="24">
        <v>5686.23</v>
      </c>
      <c r="G107" s="26"/>
    </row>
    <row r="108" spans="2:7" x14ac:dyDescent="0.25">
      <c r="B108" s="61"/>
      <c r="C108" s="75"/>
      <c r="D108" s="44"/>
      <c r="E108" s="10" t="s">
        <v>5</v>
      </c>
      <c r="F108" s="20">
        <v>4743.8500000000004</v>
      </c>
      <c r="G108" s="33"/>
    </row>
    <row r="109" spans="2:7" x14ac:dyDescent="0.25">
      <c r="B109" s="61"/>
      <c r="C109" s="74" t="s">
        <v>80</v>
      </c>
      <c r="D109" s="44"/>
      <c r="E109" s="10" t="s">
        <v>9</v>
      </c>
      <c r="F109" s="20">
        <v>2300</v>
      </c>
      <c r="G109" s="33"/>
    </row>
    <row r="110" spans="2:7" ht="15.75" thickBot="1" x14ac:dyDescent="0.3">
      <c r="B110" s="61"/>
      <c r="C110" s="75"/>
      <c r="D110" s="44"/>
      <c r="E110" s="11" t="s">
        <v>29</v>
      </c>
      <c r="F110" s="22">
        <v>1800.18</v>
      </c>
      <c r="G110" s="34"/>
    </row>
    <row r="111" spans="2:7" ht="15.75" thickBot="1" x14ac:dyDescent="0.3">
      <c r="B111" s="62"/>
      <c r="C111" s="63"/>
      <c r="D111" s="45"/>
      <c r="E111" s="19" t="s">
        <v>8</v>
      </c>
      <c r="F111" s="30">
        <f>SUM(F107:F110)</f>
        <v>14530.26</v>
      </c>
      <c r="G111" s="37">
        <f t="shared" ref="G111" si="19">F111*21%+F111</f>
        <v>17581.614600000001</v>
      </c>
    </row>
    <row r="112" spans="2:7" x14ac:dyDescent="0.25">
      <c r="B112" s="50" t="s">
        <v>25</v>
      </c>
      <c r="C112" s="51"/>
      <c r="D112" s="40" t="s">
        <v>52</v>
      </c>
      <c r="E112" s="14" t="s">
        <v>4</v>
      </c>
      <c r="F112" s="24">
        <v>14429.25</v>
      </c>
      <c r="G112" s="26"/>
    </row>
    <row r="113" spans="2:7" x14ac:dyDescent="0.25">
      <c r="B113" s="52"/>
      <c r="C113" s="53"/>
      <c r="D113" s="41"/>
      <c r="E113" s="10" t="s">
        <v>5</v>
      </c>
      <c r="F113" s="20">
        <v>7518.66</v>
      </c>
      <c r="G113" s="33"/>
    </row>
    <row r="114" spans="2:7" x14ac:dyDescent="0.25">
      <c r="B114" s="52"/>
      <c r="C114" s="53"/>
      <c r="D114" s="41"/>
      <c r="E114" s="10" t="s">
        <v>7</v>
      </c>
      <c r="F114" s="20">
        <v>8870</v>
      </c>
      <c r="G114" s="33"/>
    </row>
    <row r="115" spans="2:7" x14ac:dyDescent="0.25">
      <c r="B115" s="52"/>
      <c r="C115" s="54" t="s">
        <v>71</v>
      </c>
      <c r="D115" s="41"/>
      <c r="E115" s="10" t="s">
        <v>29</v>
      </c>
      <c r="F115" s="20">
        <v>1599.65</v>
      </c>
      <c r="G115" s="33"/>
    </row>
    <row r="116" spans="2:7" ht="15.75" thickBot="1" x14ac:dyDescent="0.3">
      <c r="B116" s="52"/>
      <c r="C116" s="53"/>
      <c r="D116" s="41"/>
      <c r="E116" s="11" t="s">
        <v>9</v>
      </c>
      <c r="F116" s="22">
        <v>6890</v>
      </c>
      <c r="G116" s="34"/>
    </row>
    <row r="117" spans="2:7" ht="15.75" thickBot="1" x14ac:dyDescent="0.3">
      <c r="B117" s="55"/>
      <c r="C117" s="56"/>
      <c r="D117" s="42"/>
      <c r="E117" s="16" t="s">
        <v>8</v>
      </c>
      <c r="F117" s="27">
        <f>SUM(F112:F116)</f>
        <v>39307.56</v>
      </c>
      <c r="G117" s="35">
        <f t="shared" ref="G117" si="20">F117*21%+F117</f>
        <v>47562.147599999997</v>
      </c>
    </row>
    <row r="118" spans="2:7" x14ac:dyDescent="0.25">
      <c r="B118" s="50" t="s">
        <v>69</v>
      </c>
      <c r="C118" s="51"/>
      <c r="D118" s="40" t="s">
        <v>53</v>
      </c>
      <c r="E118" s="14" t="s">
        <v>4</v>
      </c>
      <c r="F118" s="24">
        <v>6508.92</v>
      </c>
      <c r="G118" s="26"/>
    </row>
    <row r="119" spans="2:7" x14ac:dyDescent="0.25">
      <c r="B119" s="52"/>
      <c r="C119" s="53"/>
      <c r="D119" s="41"/>
      <c r="E119" s="10" t="s">
        <v>5</v>
      </c>
      <c r="F119" s="20">
        <v>2482.31</v>
      </c>
      <c r="G119" s="33"/>
    </row>
    <row r="120" spans="2:7" x14ac:dyDescent="0.25">
      <c r="B120" s="52"/>
      <c r="C120" s="53"/>
      <c r="D120" s="41"/>
      <c r="E120" s="10" t="s">
        <v>7</v>
      </c>
      <c r="F120" s="20">
        <v>8870</v>
      </c>
      <c r="G120" s="33"/>
    </row>
    <row r="121" spans="2:7" x14ac:dyDescent="0.25">
      <c r="B121" s="52"/>
      <c r="C121" s="54" t="s">
        <v>80</v>
      </c>
      <c r="D121" s="41"/>
      <c r="E121" s="10" t="s">
        <v>9</v>
      </c>
      <c r="F121" s="20">
        <v>2300</v>
      </c>
      <c r="G121" s="33"/>
    </row>
    <row r="122" spans="2:7" ht="15.75" thickBot="1" x14ac:dyDescent="0.3">
      <c r="B122" s="52"/>
      <c r="C122" s="53"/>
      <c r="D122" s="41"/>
      <c r="E122" s="11" t="s">
        <v>29</v>
      </c>
      <c r="F122" s="22">
        <v>1299.79</v>
      </c>
      <c r="G122" s="34"/>
    </row>
    <row r="123" spans="2:7" ht="15.75" thickBot="1" x14ac:dyDescent="0.3">
      <c r="B123" s="55"/>
      <c r="C123" s="56"/>
      <c r="D123" s="42"/>
      <c r="E123" s="16" t="s">
        <v>8</v>
      </c>
      <c r="F123" s="27">
        <f>SUM(F118:F122)</f>
        <v>21461.02</v>
      </c>
      <c r="G123" s="35">
        <f t="shared" ref="G123" si="21">F123*21%+F123</f>
        <v>25967.834200000001</v>
      </c>
    </row>
    <row r="124" spans="2:7" x14ac:dyDescent="0.25">
      <c r="B124" s="50" t="s">
        <v>26</v>
      </c>
      <c r="C124" s="51"/>
      <c r="D124" s="43" t="s">
        <v>54</v>
      </c>
      <c r="E124" s="14" t="s">
        <v>4</v>
      </c>
      <c r="F124" s="24">
        <v>6842.55</v>
      </c>
      <c r="G124" s="26"/>
    </row>
    <row r="125" spans="2:7" ht="15.75" thickBot="1" x14ac:dyDescent="0.3">
      <c r="B125" s="52"/>
      <c r="C125" s="54" t="s">
        <v>85</v>
      </c>
      <c r="D125" s="44"/>
      <c r="E125" s="11" t="s">
        <v>9</v>
      </c>
      <c r="F125" s="22">
        <v>3000</v>
      </c>
      <c r="G125" s="34"/>
    </row>
    <row r="126" spans="2:7" ht="15.75" thickBot="1" x14ac:dyDescent="0.3">
      <c r="B126" s="55"/>
      <c r="C126" s="56"/>
      <c r="D126" s="45"/>
      <c r="E126" s="16" t="s">
        <v>8</v>
      </c>
      <c r="F126" s="27">
        <f>SUM(F124:F125)</f>
        <v>9842.5499999999993</v>
      </c>
      <c r="G126" s="35">
        <f t="shared" ref="G126" si="22">F126*21%+F126</f>
        <v>11909.485499999999</v>
      </c>
    </row>
    <row r="127" spans="2:7" x14ac:dyDescent="0.25">
      <c r="B127" s="1"/>
      <c r="C127" s="1"/>
      <c r="D127" s="1"/>
      <c r="E127" s="1"/>
    </row>
    <row r="133" spans="5:5" x14ac:dyDescent="0.25">
      <c r="E133" s="1"/>
    </row>
  </sheetData>
  <mergeCells count="72">
    <mergeCell ref="B2:D6"/>
    <mergeCell ref="C70:C71"/>
    <mergeCell ref="C72:C73"/>
    <mergeCell ref="C81:C84"/>
    <mergeCell ref="C90:C91"/>
    <mergeCell ref="C41:C46"/>
    <mergeCell ref="C50:C51"/>
    <mergeCell ref="C52:C54"/>
    <mergeCell ref="C55:C58"/>
    <mergeCell ref="C59:C64"/>
    <mergeCell ref="C14:C18"/>
    <mergeCell ref="C24:C28"/>
    <mergeCell ref="C29:C31"/>
    <mergeCell ref="C32:C33"/>
    <mergeCell ref="C34:C35"/>
    <mergeCell ref="D41:D46"/>
    <mergeCell ref="D47:D49"/>
    <mergeCell ref="D50:D51"/>
    <mergeCell ref="D124:D126"/>
    <mergeCell ref="D52:D54"/>
    <mergeCell ref="D59:D64"/>
    <mergeCell ref="D65:D69"/>
    <mergeCell ref="D70:D71"/>
    <mergeCell ref="D72:D73"/>
    <mergeCell ref="D19:D23"/>
    <mergeCell ref="D24:D28"/>
    <mergeCell ref="D29:D31"/>
    <mergeCell ref="D34:D35"/>
    <mergeCell ref="D36:D40"/>
    <mergeCell ref="B124:B126"/>
    <mergeCell ref="D55:D58"/>
    <mergeCell ref="D74:D77"/>
    <mergeCell ref="D78:D80"/>
    <mergeCell ref="D81:D84"/>
    <mergeCell ref="D85:D89"/>
    <mergeCell ref="D90:D91"/>
    <mergeCell ref="D92:D96"/>
    <mergeCell ref="D97:D101"/>
    <mergeCell ref="D102:D106"/>
    <mergeCell ref="D107:D111"/>
    <mergeCell ref="D112:D117"/>
    <mergeCell ref="D118:D123"/>
    <mergeCell ref="B97:B101"/>
    <mergeCell ref="B102:B106"/>
    <mergeCell ref="B107:B111"/>
    <mergeCell ref="B112:B117"/>
    <mergeCell ref="B118:B123"/>
    <mergeCell ref="B78:B80"/>
    <mergeCell ref="B81:B84"/>
    <mergeCell ref="B85:B89"/>
    <mergeCell ref="B90:B91"/>
    <mergeCell ref="B92:B96"/>
    <mergeCell ref="B59:B64"/>
    <mergeCell ref="B65:B69"/>
    <mergeCell ref="B70:B71"/>
    <mergeCell ref="B72:B73"/>
    <mergeCell ref="B74:B77"/>
    <mergeCell ref="B55:B58"/>
    <mergeCell ref="B8:B13"/>
    <mergeCell ref="B14:B18"/>
    <mergeCell ref="B19:B23"/>
    <mergeCell ref="B24:B28"/>
    <mergeCell ref="B29:B30"/>
    <mergeCell ref="B32:B33"/>
    <mergeCell ref="B34:B35"/>
    <mergeCell ref="B36:B40"/>
    <mergeCell ref="B41:B46"/>
    <mergeCell ref="B47:B49"/>
    <mergeCell ref="B50:B51"/>
    <mergeCell ref="B52:B54"/>
    <mergeCell ref="D8:D13"/>
    <mergeCell ref="D14:D18"/>
  </mergeCells>
  <pageMargins left="0.7" right="0.7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Publicidad institucional 2022</vt:lpstr>
      <vt:lpstr>'Publicidad institucional 2022'!Área_de_impresión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Teresa Bas Canuto</dc:creator>
  <cp:lastModifiedBy>Jose Maria Ibañez Garcia</cp:lastModifiedBy>
  <cp:lastPrinted>2026-03-09T11:22:33Z</cp:lastPrinted>
  <dcterms:created xsi:type="dcterms:W3CDTF">2026-03-09T07:37:36Z</dcterms:created>
  <dcterms:modified xsi:type="dcterms:W3CDTF">2026-04-08T06:21:52Z</dcterms:modified>
</cp:coreProperties>
</file>