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Publicitat Activa\Finançament Grups Polítics\2024-Finançament_grups\"/>
    </mc:Choice>
  </mc:AlternateContent>
  <bookViews>
    <workbookView xWindow="0" yWindow="0" windowWidth="28800" windowHeight="1171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F180" i="1" l="1"/>
  <c r="E180" i="1" l="1"/>
  <c r="E85" i="1"/>
  <c r="F85" i="1" s="1"/>
  <c r="E178" i="1"/>
  <c r="F178" i="1" s="1"/>
  <c r="E155" i="1"/>
  <c r="F155" i="1" s="1"/>
  <c r="E149" i="1"/>
  <c r="F149" i="1" s="1"/>
  <c r="E140" i="1"/>
  <c r="F140" i="1" s="1"/>
  <c r="E109" i="1"/>
  <c r="F109" i="1" s="1"/>
  <c r="E103" i="1"/>
  <c r="F103" i="1" s="1"/>
  <c r="E79" i="1"/>
  <c r="F79" i="1" s="1"/>
  <c r="E58" i="1"/>
  <c r="F58" i="1" s="1"/>
  <c r="E44" i="1"/>
  <c r="F44" i="1" s="1"/>
  <c r="E16" i="1"/>
  <c r="F16" i="1" s="1"/>
  <c r="E10" i="1"/>
  <c r="F10" i="1" s="1"/>
</calcChain>
</file>

<file path=xl/sharedStrings.xml><?xml version="1.0" encoding="utf-8"?>
<sst xmlns="http://schemas.openxmlformats.org/spreadsheetml/2006/main" count="181" uniqueCount="80">
  <si>
    <t>GASTO</t>
  </si>
  <si>
    <t>CONCEPTO</t>
  </si>
  <si>
    <t>FECHA</t>
  </si>
  <si>
    <t>IMPORTE</t>
  </si>
  <si>
    <t>RATIO</t>
  </si>
  <si>
    <t>OBSERVACIONES</t>
  </si>
  <si>
    <t>BANCARIOS</t>
  </si>
  <si>
    <t>COMUNICACIONES (Tlf., correo,…)</t>
  </si>
  <si>
    <t>DESPLAZAMIENTO Y MANUTENCIÓN</t>
  </si>
  <si>
    <t>EDICIÓN Y DISTRIBUCIÓN</t>
  </si>
  <si>
    <t>ESTUDIOS Y TRABAJO TÉCNICOS</t>
  </si>
  <si>
    <t>FORMACIÓN</t>
  </si>
  <si>
    <t>ORGANIZACIÓN DE ACTOS PÚBLICOS DIFUSIÓN INICIATIVAS</t>
  </si>
  <si>
    <t>PRENSA, REVISTES Y OTRAS PUBLICACIONES</t>
  </si>
  <si>
    <t>PUBLICIDAD</t>
  </si>
  <si>
    <t>REPRESENTACIÓN</t>
  </si>
  <si>
    <t>SERVICIOS</t>
  </si>
  <si>
    <t>TRIBUTOS</t>
  </si>
  <si>
    <t>OTROS GASTOS</t>
  </si>
  <si>
    <t>TOTAL</t>
  </si>
  <si>
    <t>SUMINISTROS Y BIENES NO INVENTARIABLES</t>
  </si>
  <si>
    <t>Taxis</t>
  </si>
  <si>
    <t>Trimestre 1º</t>
  </si>
  <si>
    <t>Trimestre 2º</t>
  </si>
  <si>
    <t>Trimestre 3º</t>
  </si>
  <si>
    <t>Trimestre 4º</t>
  </si>
  <si>
    <t>EMT</t>
  </si>
  <si>
    <t xml:space="preserve">GRUPO MUNICIPAL SOCIALISTA </t>
  </si>
  <si>
    <t>Transporte ATMV</t>
  </si>
  <si>
    <t>Aparcamiento</t>
  </si>
  <si>
    <t xml:space="preserve">Aparcamiento </t>
  </si>
  <si>
    <t>IRPF a cuenta</t>
  </si>
  <si>
    <t>Transporte Fallas</t>
  </si>
  <si>
    <t>Billetes tren Madrid</t>
  </si>
  <si>
    <t>Acceso datos registro mercantíl</t>
  </si>
  <si>
    <t>Agencia de viajes</t>
  </si>
  <si>
    <t>Alojamientos web</t>
  </si>
  <si>
    <t>Aplicación diseño gráfico</t>
  </si>
  <si>
    <t>Aplicación publicidad</t>
  </si>
  <si>
    <t xml:space="preserve">Agencia comunicación </t>
  </si>
  <si>
    <t>Cafetería</t>
  </si>
  <si>
    <t>Campaña publicidad</t>
  </si>
  <si>
    <t xml:space="preserve">Certificado digital </t>
  </si>
  <si>
    <t xml:space="preserve">Cena en asociación cultural </t>
  </si>
  <si>
    <t>Edición de vídeos</t>
  </si>
  <si>
    <t>Correos</t>
  </si>
  <si>
    <t>Trabajos de diseño e impresión</t>
  </si>
  <si>
    <t>Trabajos de impresión</t>
  </si>
  <si>
    <t>RENFE VIAJEROS SME SA</t>
  </si>
  <si>
    <t>Billete avión</t>
  </si>
  <si>
    <t>Memoria virtual</t>
  </si>
  <si>
    <t>Comercio</t>
  </si>
  <si>
    <t>Comercio ferretería</t>
  </si>
  <si>
    <t>Compra tejidos</t>
  </si>
  <si>
    <t>Desayuno para llevar</t>
  </si>
  <si>
    <t>Desayuno para reunión</t>
  </si>
  <si>
    <t>Desayunos para llevar</t>
  </si>
  <si>
    <t>Ferretería</t>
  </si>
  <si>
    <t>Floristería</t>
  </si>
  <si>
    <t>Premio a entidad cultural fallas</t>
  </si>
  <si>
    <t>Premio artista fallero</t>
  </si>
  <si>
    <t xml:space="preserve">Gastos restauración actos </t>
  </si>
  <si>
    <t>Reintegro al Ayuntamiento</t>
  </si>
  <si>
    <t xml:space="preserve">Copias color </t>
  </si>
  <si>
    <t>Reprografía</t>
  </si>
  <si>
    <t>Publicidad en las redes</t>
  </si>
  <si>
    <t>Suscripción prensa</t>
  </si>
  <si>
    <t>Hotel</t>
  </si>
  <si>
    <t>Horno pastelería</t>
  </si>
  <si>
    <t>Material audio</t>
  </si>
  <si>
    <t>Material de audio</t>
  </si>
  <si>
    <t>Material informático</t>
  </si>
  <si>
    <t xml:space="preserve">Panadería </t>
  </si>
  <si>
    <t>Papelería</t>
  </si>
  <si>
    <t>Fotógrafa</t>
  </si>
  <si>
    <t>Fotografo</t>
  </si>
  <si>
    <t>Impresión fotografías</t>
  </si>
  <si>
    <t>Supermercado</t>
  </si>
  <si>
    <t>ASIGNACIÓN ECONÓMICA AÑO 2024              IMPORTE: 39.996,33 + remanente 5.655,94 = 45.652,27</t>
  </si>
  <si>
    <t>Mantenimiento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</si>
</sst>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"/>
    <numFmt numFmtId="165" formatCode="0.0000000"/>
    <numFmt numFmtId="166" formatCode="dd\-mm\-yy;@"/>
  </numFmts>
  <fonts count="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Fill="1" applyBorder="1" applyAlignment="1">
      <alignment horizontal="left" vertical="top"/>
    </xf>
    <xf numFmtId="0" fontId="2" fillId="3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Border="1"/>
    <xf numFmtId="166" fontId="3" fillId="0" borderId="14" xfId="0" applyNumberFormat="1" applyFont="1" applyFill="1" applyBorder="1" applyAlignment="1">
      <alignment horizontal="center"/>
    </xf>
    <xf numFmtId="4" fontId="3" fillId="0" borderId="14" xfId="0" applyNumberFormat="1" applyFont="1" applyBorder="1"/>
    <xf numFmtId="0" fontId="3" fillId="0" borderId="14" xfId="0" applyNumberFormat="1" applyFont="1" applyBorder="1" applyAlignment="1">
      <alignment vertical="center"/>
    </xf>
    <xf numFmtId="166" fontId="3" fillId="0" borderId="14" xfId="0" applyNumberFormat="1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/>
    <xf numFmtId="166" fontId="3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4" fontId="2" fillId="0" borderId="14" xfId="0" applyNumberFormat="1" applyFont="1" applyBorder="1"/>
    <xf numFmtId="0" fontId="2" fillId="0" borderId="14" xfId="0" applyFont="1" applyBorder="1"/>
    <xf numFmtId="4" fontId="3" fillId="0" borderId="17" xfId="0" applyNumberFormat="1" applyFont="1" applyBorder="1"/>
    <xf numFmtId="0" fontId="3" fillId="0" borderId="15" xfId="0" applyFont="1" applyBorder="1" applyAlignment="1">
      <alignment vertical="center"/>
    </xf>
    <xf numFmtId="4" fontId="2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166" fontId="2" fillId="0" borderId="14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/>
    <xf numFmtId="164" fontId="4" fillId="0" borderId="9" xfId="0" applyNumberFormat="1" applyFont="1" applyFill="1" applyBorder="1" applyAlignment="1">
      <alignment horizontal="right" vertical="center" shrinkToFit="1"/>
    </xf>
    <xf numFmtId="4" fontId="5" fillId="5" borderId="9" xfId="0" applyNumberFormat="1" applyFont="1" applyFill="1" applyBorder="1" applyAlignment="1">
      <alignment horizontal="right" vertical="center" shrinkToFit="1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4" fontId="4" fillId="0" borderId="14" xfId="0" applyNumberFormat="1" applyFont="1" applyBorder="1" applyAlignment="1">
      <alignment vertical="center"/>
    </xf>
    <xf numFmtId="0" fontId="2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4" xfId="0" applyNumberFormat="1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166" fontId="2" fillId="0" borderId="14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/>
    <xf numFmtId="166" fontId="2" fillId="0" borderId="14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0" fontId="2" fillId="0" borderId="14" xfId="0" applyNumberFormat="1" applyFont="1" applyBorder="1" applyAlignment="1">
      <alignment vertical="center"/>
    </xf>
    <xf numFmtId="165" fontId="4" fillId="0" borderId="14" xfId="0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lef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 shrinkToFit="1"/>
    </xf>
    <xf numFmtId="165" fontId="4" fillId="0" borderId="9" xfId="0" applyNumberFormat="1" applyFont="1" applyFill="1" applyBorder="1" applyAlignment="1">
      <alignment horizontal="right" vertical="center" shrinkToFit="1"/>
    </xf>
    <xf numFmtId="0" fontId="2" fillId="0" borderId="17" xfId="0" applyNumberFormat="1" applyFont="1" applyBorder="1"/>
    <xf numFmtId="166" fontId="2" fillId="0" borderId="17" xfId="0" applyNumberFormat="1" applyFont="1" applyBorder="1" applyAlignment="1">
      <alignment horizontal="center"/>
    </xf>
    <xf numFmtId="4" fontId="2" fillId="0" borderId="17" xfId="0" applyNumberFormat="1" applyFont="1" applyBorder="1"/>
    <xf numFmtId="0" fontId="2" fillId="0" borderId="14" xfId="0" applyNumberFormat="1" applyFont="1" applyFill="1" applyBorder="1"/>
    <xf numFmtId="166" fontId="2" fillId="0" borderId="14" xfId="0" applyNumberFormat="1" applyFont="1" applyFill="1" applyBorder="1" applyAlignment="1">
      <alignment horizontal="center"/>
    </xf>
    <xf numFmtId="0" fontId="2" fillId="0" borderId="14" xfId="0" applyNumberFormat="1" applyFont="1" applyBorder="1"/>
    <xf numFmtId="166" fontId="2" fillId="0" borderId="14" xfId="0" applyNumberFormat="1" applyFont="1" applyBorder="1" applyAlignment="1">
      <alignment horizontal="center"/>
    </xf>
    <xf numFmtId="0" fontId="4" fillId="0" borderId="13" xfId="0" applyFont="1" applyFill="1" applyBorder="1" applyAlignment="1">
      <alignment horizontal="left" vertical="center" wrapText="1"/>
    </xf>
    <xf numFmtId="0" fontId="2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horizontal="right" vertical="center" shrinkToFit="1"/>
    </xf>
    <xf numFmtId="0" fontId="2" fillId="0" borderId="15" xfId="0" applyFont="1" applyBorder="1" applyAlignment="1">
      <alignment vertical="center"/>
    </xf>
    <xf numFmtId="166" fontId="2" fillId="0" borderId="15" xfId="0" applyNumberFormat="1" applyFont="1" applyBorder="1" applyAlignment="1">
      <alignment horizontal="center" vertical="center"/>
    </xf>
    <xf numFmtId="4" fontId="2" fillId="0" borderId="15" xfId="0" applyNumberFormat="1" applyFont="1" applyBorder="1"/>
    <xf numFmtId="164" fontId="4" fillId="0" borderId="1" xfId="0" applyNumberFormat="1" applyFont="1" applyFill="1" applyBorder="1" applyAlignment="1">
      <alignment horizontal="right" vertical="center" shrinkToFit="1"/>
    </xf>
    <xf numFmtId="0" fontId="2" fillId="0" borderId="14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right" vertical="center" shrinkToFit="1"/>
    </xf>
    <xf numFmtId="4" fontId="5" fillId="7" borderId="9" xfId="0" applyNumberFormat="1" applyFont="1" applyFill="1" applyBorder="1" applyAlignment="1">
      <alignment horizontal="right" vertical="center" shrinkToFit="1"/>
    </xf>
    <xf numFmtId="4" fontId="4" fillId="5" borderId="9" xfId="0" applyNumberFormat="1" applyFont="1" applyFill="1" applyBorder="1" applyAlignment="1">
      <alignment horizontal="right" vertical="center" shrinkToFit="1"/>
    </xf>
    <xf numFmtId="4" fontId="4" fillId="0" borderId="0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166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NumberFormat="1" applyFont="1" applyBorder="1" applyAlignment="1">
      <alignment vertical="center" wrapText="1"/>
    </xf>
    <xf numFmtId="0" fontId="3" fillId="0" borderId="14" xfId="0" applyFont="1" applyFill="1" applyBorder="1"/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right" vertical="center" shrinkToFit="1"/>
    </xf>
    <xf numFmtId="165" fontId="4" fillId="0" borderId="5" xfId="0" applyNumberFormat="1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right" vertical="center" wrapText="1"/>
    </xf>
    <xf numFmtId="1" fontId="4" fillId="0" borderId="14" xfId="0" applyNumberFormat="1" applyFont="1" applyFill="1" applyBorder="1" applyAlignment="1">
      <alignment horizontal="right" vertical="center" shrinkToFit="1"/>
    </xf>
    <xf numFmtId="166" fontId="3" fillId="0" borderId="17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6" fillId="5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4" fontId="3" fillId="0" borderId="14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2" fontId="5" fillId="5" borderId="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166" fontId="4" fillId="0" borderId="9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3"/>
  <sheetViews>
    <sheetView showGridLines="0"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24" sqref="K24"/>
    </sheetView>
  </sheetViews>
  <sheetFormatPr baseColWidth="10" defaultColWidth="8.83203125" defaultRowHeight="15" x14ac:dyDescent="0.2"/>
  <cols>
    <col min="1" max="1" width="8.83203125" style="19"/>
    <col min="2" max="2" width="34.83203125" style="19" customWidth="1"/>
    <col min="3" max="3" width="43.1640625" style="19" customWidth="1"/>
    <col min="4" max="4" width="16.1640625" style="47" customWidth="1"/>
    <col min="5" max="5" width="24.5" style="76" customWidth="1"/>
    <col min="6" max="6" width="14" style="19" customWidth="1"/>
    <col min="7" max="7" width="22" style="19" customWidth="1"/>
    <col min="8" max="9" width="8.83203125" style="19"/>
    <col min="10" max="10" width="12.6640625" style="19" customWidth="1"/>
    <col min="11" max="16384" width="8.83203125" style="19"/>
  </cols>
  <sheetData>
    <row r="1" spans="2:7" ht="27" customHeight="1" x14ac:dyDescent="0.2"/>
    <row r="2" spans="2:7" ht="25.5" customHeight="1" x14ac:dyDescent="0.2">
      <c r="B2" s="106" t="s">
        <v>27</v>
      </c>
      <c r="C2" s="107"/>
      <c r="D2" s="107"/>
      <c r="E2" s="107"/>
      <c r="F2" s="107"/>
      <c r="G2" s="108"/>
    </row>
    <row r="3" spans="2:7" ht="22.5" customHeight="1" x14ac:dyDescent="0.2">
      <c r="B3" s="109" t="s">
        <v>78</v>
      </c>
      <c r="C3" s="110"/>
      <c r="D3" s="110"/>
      <c r="E3" s="110"/>
      <c r="F3" s="110"/>
      <c r="G3" s="111"/>
    </row>
    <row r="4" spans="2:7" ht="25.15" customHeight="1" x14ac:dyDescent="0.2">
      <c r="B4" s="1" t="s">
        <v>0</v>
      </c>
      <c r="C4" s="1" t="s">
        <v>1</v>
      </c>
      <c r="D4" s="1" t="s">
        <v>2</v>
      </c>
      <c r="E4" s="18" t="s">
        <v>3</v>
      </c>
      <c r="F4" s="1" t="s">
        <v>4</v>
      </c>
      <c r="G4" s="1" t="s">
        <v>5</v>
      </c>
    </row>
    <row r="5" spans="2:7" ht="13.9" customHeight="1" x14ac:dyDescent="0.2">
      <c r="B5" s="103" t="s">
        <v>6</v>
      </c>
      <c r="C5" s="20" t="s">
        <v>79</v>
      </c>
      <c r="D5" s="102">
        <v>45303</v>
      </c>
      <c r="E5" s="21">
        <v>30</v>
      </c>
      <c r="F5" s="20"/>
      <c r="G5" s="20"/>
    </row>
    <row r="6" spans="2:7" ht="13.9" customHeight="1" x14ac:dyDescent="0.2">
      <c r="B6" s="104"/>
      <c r="C6" s="20"/>
      <c r="D6" s="22"/>
      <c r="E6" s="21"/>
      <c r="F6" s="20"/>
      <c r="G6" s="20"/>
    </row>
    <row r="7" spans="2:7" ht="13.9" customHeight="1" x14ac:dyDescent="0.2">
      <c r="B7" s="104"/>
      <c r="C7" s="20"/>
      <c r="D7" s="22"/>
      <c r="E7" s="21"/>
      <c r="F7" s="20"/>
      <c r="G7" s="20"/>
    </row>
    <row r="8" spans="2:7" ht="13.9" customHeight="1" x14ac:dyDescent="0.2">
      <c r="B8" s="104"/>
      <c r="C8" s="20"/>
      <c r="D8" s="22"/>
      <c r="E8" s="21"/>
      <c r="F8" s="20"/>
      <c r="G8" s="20"/>
    </row>
    <row r="9" spans="2:7" ht="13.9" customHeight="1" x14ac:dyDescent="0.2">
      <c r="B9" s="105"/>
      <c r="C9" s="20"/>
      <c r="D9" s="22"/>
      <c r="E9" s="21"/>
      <c r="F9" s="20"/>
      <c r="G9" s="20"/>
    </row>
    <row r="10" spans="2:7" s="97" customFormat="1" ht="19.5" customHeight="1" x14ac:dyDescent="0.2">
      <c r="B10" s="94" t="s">
        <v>19</v>
      </c>
      <c r="C10" s="95"/>
      <c r="D10" s="96"/>
      <c r="E10" s="52">
        <f>SUM(E5:E9)</f>
        <v>30</v>
      </c>
      <c r="F10" s="100">
        <f>(E10*100)/45625.27</f>
        <v>6.5753035543680075E-2</v>
      </c>
      <c r="G10" s="95"/>
    </row>
    <row r="11" spans="2:7" ht="15" customHeight="1" x14ac:dyDescent="0.25">
      <c r="B11" s="103" t="s">
        <v>7</v>
      </c>
      <c r="C11" s="26" t="s">
        <v>45</v>
      </c>
      <c r="D11" s="27">
        <v>45565</v>
      </c>
      <c r="E11" s="28">
        <v>8.9</v>
      </c>
      <c r="F11" s="29"/>
      <c r="G11" s="20"/>
    </row>
    <row r="12" spans="2:7" ht="15" customHeight="1" x14ac:dyDescent="0.25">
      <c r="B12" s="104"/>
      <c r="C12" s="26" t="s">
        <v>45</v>
      </c>
      <c r="D12" s="27">
        <v>45569</v>
      </c>
      <c r="E12" s="28">
        <v>4.97</v>
      </c>
      <c r="F12" s="29"/>
      <c r="G12" s="20"/>
    </row>
    <row r="13" spans="2:7" ht="13.5" customHeight="1" x14ac:dyDescent="0.2">
      <c r="B13" s="104"/>
      <c r="C13" s="20"/>
      <c r="D13" s="22"/>
      <c r="E13" s="21"/>
      <c r="F13" s="20"/>
      <c r="G13" s="20"/>
    </row>
    <row r="14" spans="2:7" ht="13.5" customHeight="1" x14ac:dyDescent="0.2">
      <c r="B14" s="104"/>
      <c r="C14" s="20"/>
      <c r="D14" s="22"/>
      <c r="E14" s="21"/>
      <c r="F14" s="20"/>
      <c r="G14" s="20"/>
    </row>
    <row r="15" spans="2:7" ht="13.9" customHeight="1" x14ac:dyDescent="0.2">
      <c r="B15" s="105"/>
      <c r="C15" s="20"/>
      <c r="D15" s="22"/>
      <c r="E15" s="21"/>
      <c r="F15" s="20"/>
      <c r="G15" s="20"/>
    </row>
    <row r="16" spans="2:7" ht="19.5" customHeight="1" x14ac:dyDescent="0.2">
      <c r="B16" s="23" t="s">
        <v>19</v>
      </c>
      <c r="C16" s="24"/>
      <c r="D16" s="25"/>
      <c r="E16" s="30">
        <f>SUM(E11:E15)</f>
        <v>13.870000000000001</v>
      </c>
      <c r="F16" s="100">
        <f>(E16*100)/45625.27</f>
        <v>3.0399820099694753E-2</v>
      </c>
      <c r="G16" s="24"/>
    </row>
    <row r="17" spans="2:7" ht="15" customHeight="1" x14ac:dyDescent="0.2">
      <c r="B17" s="103" t="s">
        <v>8</v>
      </c>
      <c r="C17" s="31" t="s">
        <v>21</v>
      </c>
      <c r="D17" s="32" t="s">
        <v>22</v>
      </c>
      <c r="E17" s="33">
        <v>312.7</v>
      </c>
      <c r="F17" s="29"/>
      <c r="G17" s="20"/>
    </row>
    <row r="18" spans="2:7" ht="15" customHeight="1" x14ac:dyDescent="0.2">
      <c r="B18" s="104"/>
      <c r="C18" s="31" t="s">
        <v>21</v>
      </c>
      <c r="D18" s="32" t="s">
        <v>23</v>
      </c>
      <c r="E18" s="33">
        <v>1608.59</v>
      </c>
      <c r="F18" s="29"/>
      <c r="G18" s="20"/>
    </row>
    <row r="19" spans="2:7" ht="15" customHeight="1" x14ac:dyDescent="0.2">
      <c r="B19" s="104"/>
      <c r="C19" s="31" t="s">
        <v>21</v>
      </c>
      <c r="D19" s="32" t="s">
        <v>24</v>
      </c>
      <c r="E19" s="33">
        <v>843.05</v>
      </c>
      <c r="F19" s="29"/>
      <c r="G19" s="20"/>
    </row>
    <row r="20" spans="2:7" ht="15" customHeight="1" x14ac:dyDescent="0.2">
      <c r="B20" s="104"/>
      <c r="C20" s="31" t="s">
        <v>21</v>
      </c>
      <c r="D20" s="32" t="s">
        <v>25</v>
      </c>
      <c r="E20" s="33">
        <v>1708.91</v>
      </c>
      <c r="F20" s="29"/>
      <c r="G20" s="20"/>
    </row>
    <row r="21" spans="2:7" ht="15" customHeight="1" x14ac:dyDescent="0.2">
      <c r="B21" s="104"/>
      <c r="C21" s="34" t="s">
        <v>26</v>
      </c>
      <c r="D21" s="35" t="s">
        <v>22</v>
      </c>
      <c r="E21" s="36">
        <v>17</v>
      </c>
      <c r="F21" s="29"/>
      <c r="G21" s="20"/>
    </row>
    <row r="22" spans="2:7" ht="15" customHeight="1" x14ac:dyDescent="0.2">
      <c r="B22" s="104"/>
      <c r="C22" s="34" t="s">
        <v>26</v>
      </c>
      <c r="D22" s="35" t="s">
        <v>23</v>
      </c>
      <c r="E22" s="36">
        <v>34</v>
      </c>
      <c r="F22" s="29"/>
      <c r="G22" s="20"/>
    </row>
    <row r="23" spans="2:7" ht="13.9" customHeight="1" x14ac:dyDescent="0.2">
      <c r="B23" s="104"/>
      <c r="C23" s="37" t="s">
        <v>26</v>
      </c>
      <c r="D23" s="38" t="s">
        <v>24</v>
      </c>
      <c r="E23" s="39">
        <v>16.75</v>
      </c>
      <c r="F23" s="40"/>
      <c r="G23" s="40"/>
    </row>
    <row r="24" spans="2:7" ht="15" customHeight="1" x14ac:dyDescent="0.2">
      <c r="B24" s="112"/>
      <c r="C24" s="34" t="s">
        <v>26</v>
      </c>
      <c r="D24" s="35" t="s">
        <v>25</v>
      </c>
      <c r="E24" s="36">
        <v>25.5</v>
      </c>
      <c r="F24" s="41"/>
      <c r="G24" s="42"/>
    </row>
    <row r="25" spans="2:7" ht="15" customHeight="1" x14ac:dyDescent="0.25">
      <c r="B25" s="112"/>
      <c r="C25" s="43" t="s">
        <v>28</v>
      </c>
      <c r="D25" s="44">
        <v>45616</v>
      </c>
      <c r="E25" s="45">
        <v>4</v>
      </c>
      <c r="F25" s="41"/>
      <c r="G25" s="42"/>
    </row>
    <row r="26" spans="2:7" ht="15" customHeight="1" x14ac:dyDescent="0.25">
      <c r="B26" s="112"/>
      <c r="C26" s="26" t="s">
        <v>29</v>
      </c>
      <c r="D26" s="27">
        <v>45373</v>
      </c>
      <c r="E26" s="45">
        <v>13.7</v>
      </c>
      <c r="F26" s="41"/>
      <c r="G26" s="42"/>
    </row>
    <row r="27" spans="2:7" ht="15" customHeight="1" x14ac:dyDescent="0.25">
      <c r="B27" s="112"/>
      <c r="C27" s="26" t="s">
        <v>29</v>
      </c>
      <c r="D27" s="27">
        <v>45399</v>
      </c>
      <c r="E27" s="45">
        <v>14.15</v>
      </c>
      <c r="F27" s="41"/>
      <c r="G27" s="42"/>
    </row>
    <row r="28" spans="2:7" ht="15" customHeight="1" x14ac:dyDescent="0.25">
      <c r="B28" s="112"/>
      <c r="C28" s="15" t="s">
        <v>29</v>
      </c>
      <c r="D28" s="46">
        <v>45439</v>
      </c>
      <c r="E28" s="45">
        <v>15.45</v>
      </c>
      <c r="F28" s="41"/>
      <c r="G28" s="42"/>
    </row>
    <row r="29" spans="2:7" ht="15" customHeight="1" x14ac:dyDescent="0.25">
      <c r="B29" s="112"/>
      <c r="C29" s="43" t="s">
        <v>29</v>
      </c>
      <c r="D29" s="46">
        <v>45462</v>
      </c>
      <c r="E29" s="45">
        <v>29.15</v>
      </c>
      <c r="F29" s="41"/>
      <c r="G29" s="42"/>
    </row>
    <row r="30" spans="2:7" ht="15" customHeight="1" x14ac:dyDescent="0.25">
      <c r="B30" s="112"/>
      <c r="C30" s="43" t="s">
        <v>30</v>
      </c>
      <c r="D30" s="46">
        <v>45589</v>
      </c>
      <c r="E30" s="45">
        <v>19.75</v>
      </c>
      <c r="F30" s="41"/>
      <c r="G30" s="42"/>
    </row>
    <row r="31" spans="2:7" ht="15" customHeight="1" x14ac:dyDescent="0.25">
      <c r="B31" s="112"/>
      <c r="C31" s="43" t="s">
        <v>30</v>
      </c>
      <c r="D31" s="44">
        <v>45616</v>
      </c>
      <c r="E31" s="45">
        <v>12.5</v>
      </c>
      <c r="F31" s="41"/>
      <c r="G31" s="42"/>
    </row>
    <row r="32" spans="2:7" ht="13.9" customHeight="1" x14ac:dyDescent="0.2">
      <c r="B32" s="112"/>
      <c r="C32" s="43" t="s">
        <v>30</v>
      </c>
      <c r="D32" s="9">
        <v>45544</v>
      </c>
      <c r="E32" s="48">
        <v>19.3</v>
      </c>
      <c r="F32" s="42"/>
      <c r="G32" s="42"/>
    </row>
    <row r="33" spans="2:7" ht="15" customHeight="1" x14ac:dyDescent="0.25">
      <c r="B33" s="112"/>
      <c r="C33" s="49" t="s">
        <v>32</v>
      </c>
      <c r="D33" s="46">
        <v>45376</v>
      </c>
      <c r="E33" s="14">
        <v>550</v>
      </c>
      <c r="F33" s="50"/>
      <c r="G33" s="42"/>
    </row>
    <row r="34" spans="2:7" ht="15" customHeight="1" x14ac:dyDescent="0.25">
      <c r="B34" s="112"/>
      <c r="C34" s="43" t="s">
        <v>32</v>
      </c>
      <c r="D34" s="27">
        <v>45399</v>
      </c>
      <c r="E34" s="14">
        <v>180</v>
      </c>
      <c r="F34" s="41"/>
      <c r="G34" s="42"/>
    </row>
    <row r="35" spans="2:7" ht="15" customHeight="1" x14ac:dyDescent="0.25">
      <c r="B35" s="112"/>
      <c r="C35" s="3" t="s">
        <v>48</v>
      </c>
      <c r="D35" s="12">
        <v>45399</v>
      </c>
      <c r="E35" s="7">
        <v>38.6</v>
      </c>
      <c r="F35" s="41"/>
      <c r="G35" s="42"/>
    </row>
    <row r="36" spans="2:7" ht="15" customHeight="1" x14ac:dyDescent="0.25">
      <c r="B36" s="112"/>
      <c r="C36" s="3" t="s">
        <v>48</v>
      </c>
      <c r="D36" s="12">
        <v>45399</v>
      </c>
      <c r="E36" s="7">
        <v>47.2</v>
      </c>
      <c r="F36" s="41"/>
      <c r="G36" s="42"/>
    </row>
    <row r="37" spans="2:7" ht="15" customHeight="1" x14ac:dyDescent="0.25">
      <c r="B37" s="112"/>
      <c r="C37" s="3" t="s">
        <v>49</v>
      </c>
      <c r="D37" s="9">
        <v>45569</v>
      </c>
      <c r="E37" s="7">
        <v>67.569999999999993</v>
      </c>
      <c r="F37" s="41"/>
      <c r="G37" s="42"/>
    </row>
    <row r="38" spans="2:7" ht="15" customHeight="1" x14ac:dyDescent="0.25">
      <c r="B38" s="112"/>
      <c r="C38" s="4" t="s">
        <v>67</v>
      </c>
      <c r="D38" s="12">
        <v>45373</v>
      </c>
      <c r="E38" s="7">
        <v>204.3</v>
      </c>
      <c r="F38" s="41"/>
      <c r="G38" s="42"/>
    </row>
    <row r="39" spans="2:7" ht="15" customHeight="1" x14ac:dyDescent="0.25">
      <c r="B39" s="112"/>
      <c r="C39" s="49" t="s">
        <v>33</v>
      </c>
      <c r="D39" s="46">
        <v>45349</v>
      </c>
      <c r="E39" s="14">
        <v>96.51</v>
      </c>
      <c r="F39" s="41"/>
      <c r="G39" s="42"/>
    </row>
    <row r="40" spans="2:7" ht="15" customHeight="1" x14ac:dyDescent="0.25">
      <c r="B40" s="112"/>
      <c r="C40" s="34" t="s">
        <v>40</v>
      </c>
      <c r="D40" s="13" t="s">
        <v>22</v>
      </c>
      <c r="E40" s="14">
        <v>342.15</v>
      </c>
      <c r="F40" s="41"/>
      <c r="G40" s="42"/>
    </row>
    <row r="41" spans="2:7" ht="15" customHeight="1" x14ac:dyDescent="0.25">
      <c r="B41" s="112"/>
      <c r="C41" s="34" t="s">
        <v>40</v>
      </c>
      <c r="D41" s="13" t="s">
        <v>23</v>
      </c>
      <c r="E41" s="14">
        <v>1151.28</v>
      </c>
      <c r="F41" s="41"/>
      <c r="G41" s="42"/>
    </row>
    <row r="42" spans="2:7" ht="15" customHeight="1" x14ac:dyDescent="0.25">
      <c r="B42" s="112"/>
      <c r="C42" s="34" t="s">
        <v>40</v>
      </c>
      <c r="D42" s="13" t="s">
        <v>24</v>
      </c>
      <c r="E42" s="14">
        <v>305.75</v>
      </c>
      <c r="F42" s="41"/>
      <c r="G42" s="42"/>
    </row>
    <row r="43" spans="2:7" ht="15" customHeight="1" x14ac:dyDescent="0.25">
      <c r="B43" s="112"/>
      <c r="C43" s="34" t="s">
        <v>40</v>
      </c>
      <c r="D43" s="13" t="s">
        <v>25</v>
      </c>
      <c r="E43" s="14">
        <v>649.74</v>
      </c>
      <c r="F43" s="41"/>
      <c r="G43" s="42"/>
    </row>
    <row r="44" spans="2:7" ht="19.5" customHeight="1" x14ac:dyDescent="0.2">
      <c r="B44" s="23" t="s">
        <v>19</v>
      </c>
      <c r="C44" s="24"/>
      <c r="D44" s="25"/>
      <c r="E44" s="101">
        <f>SUM(E17:E43)</f>
        <v>8327.5999999999985</v>
      </c>
      <c r="F44" s="100">
        <f>(E44*100)/45625.27</f>
        <v>18.252165959785003</v>
      </c>
      <c r="G44" s="24"/>
    </row>
    <row r="45" spans="2:7" ht="13.9" customHeight="1" x14ac:dyDescent="0.2">
      <c r="B45" s="103" t="s">
        <v>9</v>
      </c>
      <c r="C45" s="20"/>
      <c r="D45" s="22"/>
      <c r="E45" s="21"/>
      <c r="F45" s="20"/>
      <c r="G45" s="20"/>
    </row>
    <row r="46" spans="2:7" ht="13.9" customHeight="1" x14ac:dyDescent="0.2">
      <c r="B46" s="104"/>
      <c r="C46" s="20"/>
      <c r="D46" s="22"/>
      <c r="E46" s="21"/>
      <c r="F46" s="20"/>
      <c r="G46" s="20"/>
    </row>
    <row r="47" spans="2:7" ht="13.9" customHeight="1" x14ac:dyDescent="0.2">
      <c r="B47" s="104"/>
      <c r="C47" s="20"/>
      <c r="D47" s="22"/>
      <c r="E47" s="21"/>
      <c r="F47" s="20"/>
      <c r="G47" s="20"/>
    </row>
    <row r="48" spans="2:7" ht="13.9" customHeight="1" x14ac:dyDescent="0.2">
      <c r="B48" s="104"/>
      <c r="C48" s="20"/>
      <c r="D48" s="22"/>
      <c r="E48" s="21"/>
      <c r="F48" s="20"/>
      <c r="G48" s="20"/>
    </row>
    <row r="49" spans="2:7" ht="13.9" customHeight="1" x14ac:dyDescent="0.2">
      <c r="B49" s="104"/>
      <c r="C49" s="20"/>
      <c r="D49" s="22"/>
      <c r="E49" s="21"/>
      <c r="F49" s="20"/>
      <c r="G49" s="20"/>
    </row>
    <row r="50" spans="2:7" ht="13.9" customHeight="1" x14ac:dyDescent="0.2">
      <c r="B50" s="104"/>
      <c r="C50" s="20"/>
      <c r="D50" s="22"/>
      <c r="E50" s="21"/>
      <c r="F50" s="20"/>
      <c r="G50" s="20"/>
    </row>
    <row r="51" spans="2:7" ht="13.9" customHeight="1" x14ac:dyDescent="0.2">
      <c r="B51" s="105"/>
      <c r="C51" s="20"/>
      <c r="D51" s="22"/>
      <c r="E51" s="21"/>
      <c r="F51" s="20"/>
      <c r="G51" s="20"/>
    </row>
    <row r="52" spans="2:7" ht="19.5" customHeight="1" x14ac:dyDescent="0.2">
      <c r="B52" s="23" t="s">
        <v>19</v>
      </c>
      <c r="C52" s="24"/>
      <c r="D52" s="25"/>
      <c r="E52" s="52"/>
      <c r="F52" s="53"/>
      <c r="G52" s="24"/>
    </row>
    <row r="53" spans="2:7" ht="13.9" customHeight="1" x14ac:dyDescent="0.25">
      <c r="B53" s="103" t="s">
        <v>10</v>
      </c>
      <c r="C53" s="49" t="s">
        <v>34</v>
      </c>
      <c r="D53" s="46">
        <v>45432</v>
      </c>
      <c r="E53" s="14">
        <v>31.46</v>
      </c>
      <c r="F53" s="20"/>
      <c r="G53" s="20"/>
    </row>
    <row r="54" spans="2:7" ht="13.9" customHeight="1" x14ac:dyDescent="0.25">
      <c r="B54" s="104"/>
      <c r="C54" s="49" t="s">
        <v>34</v>
      </c>
      <c r="D54" s="46">
        <v>45488</v>
      </c>
      <c r="E54" s="14">
        <v>23.84</v>
      </c>
      <c r="F54" s="20"/>
      <c r="G54" s="20"/>
    </row>
    <row r="55" spans="2:7" ht="13.9" customHeight="1" x14ac:dyDescent="0.2">
      <c r="B55" s="104"/>
      <c r="C55" s="20"/>
      <c r="D55" s="22"/>
      <c r="E55" s="21"/>
      <c r="F55" s="20"/>
      <c r="G55" s="20"/>
    </row>
    <row r="56" spans="2:7" ht="13.9" customHeight="1" x14ac:dyDescent="0.2">
      <c r="B56" s="104"/>
      <c r="C56" s="20"/>
      <c r="D56" s="22"/>
      <c r="E56" s="21"/>
      <c r="F56" s="20"/>
      <c r="G56" s="20"/>
    </row>
    <row r="57" spans="2:7" ht="13.9" customHeight="1" x14ac:dyDescent="0.2">
      <c r="B57" s="105"/>
      <c r="C57" s="20"/>
      <c r="D57" s="22"/>
      <c r="E57" s="21"/>
      <c r="F57" s="20"/>
      <c r="G57" s="20"/>
    </row>
    <row r="58" spans="2:7" ht="19.5" customHeight="1" x14ac:dyDescent="0.2">
      <c r="B58" s="23" t="s">
        <v>19</v>
      </c>
      <c r="C58" s="24"/>
      <c r="D58" s="25"/>
      <c r="E58" s="52">
        <f>SUM(E53:E57)</f>
        <v>55.3</v>
      </c>
      <c r="F58" s="100">
        <f>(E58*100)/45625.27</f>
        <v>0.12120476218551694</v>
      </c>
      <c r="G58" s="24"/>
    </row>
    <row r="59" spans="2:7" ht="13.9" customHeight="1" x14ac:dyDescent="0.2">
      <c r="B59" s="103" t="s">
        <v>11</v>
      </c>
      <c r="C59" s="20"/>
      <c r="D59" s="22"/>
      <c r="E59" s="21"/>
      <c r="F59" s="20"/>
      <c r="G59" s="20"/>
    </row>
    <row r="60" spans="2:7" ht="13.9" customHeight="1" x14ac:dyDescent="0.2">
      <c r="B60" s="104"/>
      <c r="C60" s="20"/>
      <c r="D60" s="22"/>
      <c r="E60" s="21"/>
      <c r="F60" s="20"/>
      <c r="G60" s="20"/>
    </row>
    <row r="61" spans="2:7" ht="13.9" customHeight="1" x14ac:dyDescent="0.2">
      <c r="B61" s="104"/>
      <c r="C61" s="20"/>
      <c r="D61" s="22"/>
      <c r="E61" s="21"/>
      <c r="F61" s="20"/>
      <c r="G61" s="20"/>
    </row>
    <row r="62" spans="2:7" ht="13.9" customHeight="1" x14ac:dyDescent="0.2">
      <c r="B62" s="104"/>
      <c r="C62" s="20"/>
      <c r="D62" s="22"/>
      <c r="E62" s="21"/>
      <c r="F62" s="20"/>
      <c r="G62" s="20"/>
    </row>
    <row r="63" spans="2:7" ht="13.9" customHeight="1" x14ac:dyDescent="0.2">
      <c r="B63" s="105"/>
      <c r="C63" s="20"/>
      <c r="D63" s="22"/>
      <c r="E63" s="21"/>
      <c r="F63" s="20"/>
      <c r="G63" s="20"/>
    </row>
    <row r="64" spans="2:7" ht="19.5" customHeight="1" x14ac:dyDescent="0.2">
      <c r="B64" s="23" t="s">
        <v>19</v>
      </c>
      <c r="C64" s="24"/>
      <c r="D64" s="25"/>
      <c r="E64" s="52"/>
      <c r="F64" s="20"/>
      <c r="G64" s="24"/>
    </row>
    <row r="65" spans="2:7" ht="15" customHeight="1" x14ac:dyDescent="0.25">
      <c r="B65" s="103" t="s">
        <v>12</v>
      </c>
      <c r="C65" s="4" t="s">
        <v>55</v>
      </c>
      <c r="D65" s="12">
        <v>45373</v>
      </c>
      <c r="E65" s="7">
        <v>157.5</v>
      </c>
      <c r="F65" s="29"/>
      <c r="G65" s="20"/>
    </row>
    <row r="66" spans="2:7" ht="15" customHeight="1" x14ac:dyDescent="0.25">
      <c r="B66" s="104"/>
      <c r="C66" s="5" t="s">
        <v>56</v>
      </c>
      <c r="D66" s="9">
        <v>45505</v>
      </c>
      <c r="E66" s="7">
        <v>32.799999999999997</v>
      </c>
      <c r="F66" s="29"/>
      <c r="G66" s="20"/>
    </row>
    <row r="67" spans="2:7" ht="15" customHeight="1" x14ac:dyDescent="0.25">
      <c r="B67" s="104"/>
      <c r="C67" s="5" t="s">
        <v>56</v>
      </c>
      <c r="D67" s="9">
        <v>45544</v>
      </c>
      <c r="E67" s="7">
        <v>104</v>
      </c>
      <c r="F67" s="29"/>
      <c r="G67" s="20"/>
    </row>
    <row r="68" spans="2:7" ht="15" customHeight="1" x14ac:dyDescent="0.25">
      <c r="B68" s="104"/>
      <c r="C68" s="3" t="s">
        <v>54</v>
      </c>
      <c r="D68" s="9">
        <v>45645</v>
      </c>
      <c r="E68" s="7">
        <v>60</v>
      </c>
      <c r="F68" s="29"/>
      <c r="G68" s="20"/>
    </row>
    <row r="69" spans="2:7" ht="15" customHeight="1" x14ac:dyDescent="0.25">
      <c r="B69" s="104"/>
      <c r="C69" s="3" t="s">
        <v>61</v>
      </c>
      <c r="D69" s="12">
        <v>45373</v>
      </c>
      <c r="E69" s="7">
        <v>31.4</v>
      </c>
      <c r="F69" s="29"/>
      <c r="G69" s="20"/>
    </row>
    <row r="70" spans="2:7" ht="15" customHeight="1" x14ac:dyDescent="0.25">
      <c r="B70" s="104"/>
      <c r="C70" s="3" t="s">
        <v>61</v>
      </c>
      <c r="D70" s="12">
        <v>45399</v>
      </c>
      <c r="E70" s="7">
        <v>83.5</v>
      </c>
      <c r="F70" s="29"/>
      <c r="G70" s="20"/>
    </row>
    <row r="71" spans="2:7" ht="15" customHeight="1" x14ac:dyDescent="0.25">
      <c r="B71" s="104"/>
      <c r="C71" s="3" t="s">
        <v>61</v>
      </c>
      <c r="D71" s="9">
        <v>45439</v>
      </c>
      <c r="E71" s="7">
        <v>15.5</v>
      </c>
      <c r="F71" s="29"/>
      <c r="G71" s="20"/>
    </row>
    <row r="72" spans="2:7" ht="15" customHeight="1" x14ac:dyDescent="0.25">
      <c r="B72" s="104"/>
      <c r="C72" s="3" t="s">
        <v>61</v>
      </c>
      <c r="D72" s="9">
        <v>45481</v>
      </c>
      <c r="E72" s="7">
        <v>119.2</v>
      </c>
      <c r="F72" s="29"/>
      <c r="G72" s="20"/>
    </row>
    <row r="73" spans="2:7" ht="15" customHeight="1" x14ac:dyDescent="0.25">
      <c r="B73" s="104"/>
      <c r="C73" s="3" t="s">
        <v>61</v>
      </c>
      <c r="D73" s="9">
        <v>45497</v>
      </c>
      <c r="E73" s="7">
        <v>274.3</v>
      </c>
      <c r="F73" s="29"/>
      <c r="G73" s="20"/>
    </row>
    <row r="74" spans="2:7" ht="15" customHeight="1" x14ac:dyDescent="0.25">
      <c r="B74" s="104"/>
      <c r="C74" s="3" t="s">
        <v>61</v>
      </c>
      <c r="D74" s="9">
        <v>45642</v>
      </c>
      <c r="E74" s="7">
        <v>85.55</v>
      </c>
      <c r="F74" s="29"/>
      <c r="G74" s="20"/>
    </row>
    <row r="75" spans="2:7" ht="15" customHeight="1" x14ac:dyDescent="0.25">
      <c r="B75" s="104"/>
      <c r="C75" s="3" t="s">
        <v>68</v>
      </c>
      <c r="D75" s="9">
        <v>45646</v>
      </c>
      <c r="E75" s="7">
        <v>60.3</v>
      </c>
      <c r="F75" s="29"/>
      <c r="G75" s="20"/>
    </row>
    <row r="76" spans="2:7" ht="15" customHeight="1" x14ac:dyDescent="0.25">
      <c r="B76" s="104"/>
      <c r="C76" s="5" t="s">
        <v>72</v>
      </c>
      <c r="D76" s="9">
        <v>45544</v>
      </c>
      <c r="E76" s="7">
        <v>76.900000000000006</v>
      </c>
      <c r="F76" s="29"/>
      <c r="G76" s="20"/>
    </row>
    <row r="77" spans="2:7" ht="15" customHeight="1" x14ac:dyDescent="0.2">
      <c r="B77" s="104"/>
      <c r="C77" s="54"/>
      <c r="D77" s="55"/>
      <c r="E77" s="56"/>
      <c r="F77" s="29"/>
      <c r="G77" s="20"/>
    </row>
    <row r="78" spans="2:7" ht="13.9" customHeight="1" x14ac:dyDescent="0.2">
      <c r="B78" s="105"/>
      <c r="C78" s="20"/>
      <c r="D78" s="22"/>
      <c r="E78" s="21"/>
      <c r="F78" s="20"/>
      <c r="G78" s="20"/>
    </row>
    <row r="79" spans="2:7" ht="19.5" customHeight="1" x14ac:dyDescent="0.2">
      <c r="B79" s="23" t="s">
        <v>19</v>
      </c>
      <c r="C79" s="24"/>
      <c r="D79" s="25"/>
      <c r="E79" s="30">
        <f>SUM(E65:E78)</f>
        <v>1100.95</v>
      </c>
      <c r="F79" s="100">
        <f>(E79*100)/45625.27</f>
        <v>2.4130268160604857</v>
      </c>
      <c r="G79" s="24"/>
    </row>
    <row r="80" spans="2:7" ht="15.4" customHeight="1" x14ac:dyDescent="0.25">
      <c r="B80" s="103" t="s">
        <v>13</v>
      </c>
      <c r="C80" s="3" t="s">
        <v>66</v>
      </c>
      <c r="D80" s="9">
        <v>45544</v>
      </c>
      <c r="E80" s="7">
        <v>12</v>
      </c>
      <c r="F80" s="20"/>
      <c r="G80" s="20"/>
    </row>
    <row r="81" spans="2:7" ht="13.9" customHeight="1" x14ac:dyDescent="0.2">
      <c r="B81" s="104"/>
      <c r="C81" s="20"/>
      <c r="D81" s="22"/>
      <c r="E81" s="21"/>
      <c r="F81" s="20"/>
      <c r="G81" s="20"/>
    </row>
    <row r="82" spans="2:7" ht="13.9" customHeight="1" x14ac:dyDescent="0.2">
      <c r="B82" s="104"/>
      <c r="C82" s="20"/>
      <c r="D82" s="22"/>
      <c r="E82" s="21"/>
      <c r="F82" s="20"/>
      <c r="G82" s="20"/>
    </row>
    <row r="83" spans="2:7" ht="13.9" customHeight="1" x14ac:dyDescent="0.2">
      <c r="B83" s="104"/>
      <c r="C83" s="20"/>
      <c r="D83" s="22"/>
      <c r="E83" s="21"/>
      <c r="F83" s="20"/>
      <c r="G83" s="20"/>
    </row>
    <row r="84" spans="2:7" ht="13.9" customHeight="1" x14ac:dyDescent="0.2">
      <c r="B84" s="105"/>
      <c r="C84" s="20"/>
      <c r="D84" s="22"/>
      <c r="E84" s="21"/>
      <c r="F84" s="20"/>
      <c r="G84" s="20"/>
    </row>
    <row r="85" spans="2:7" ht="19.5" customHeight="1" x14ac:dyDescent="0.2">
      <c r="B85" s="23" t="s">
        <v>19</v>
      </c>
      <c r="C85" s="24"/>
      <c r="D85" s="25"/>
      <c r="E85" s="52">
        <f>SUM(E80:E84)</f>
        <v>12</v>
      </c>
      <c r="F85" s="100">
        <f>(E85*100)/45625.27</f>
        <v>2.630121421747203E-2</v>
      </c>
      <c r="G85" s="24"/>
    </row>
    <row r="86" spans="2:7" ht="15" customHeight="1" x14ac:dyDescent="0.25">
      <c r="B86" s="103" t="s">
        <v>14</v>
      </c>
      <c r="C86" s="26" t="s">
        <v>37</v>
      </c>
      <c r="D86" s="13" t="s">
        <v>22</v>
      </c>
      <c r="E86" s="14">
        <v>41.97</v>
      </c>
      <c r="F86" s="29"/>
      <c r="G86" s="20"/>
    </row>
    <row r="87" spans="2:7" ht="15" customHeight="1" x14ac:dyDescent="0.25">
      <c r="B87" s="104"/>
      <c r="C87" s="26" t="s">
        <v>37</v>
      </c>
      <c r="D87" s="13" t="s">
        <v>23</v>
      </c>
      <c r="E87" s="14">
        <v>41.97</v>
      </c>
      <c r="F87" s="29"/>
      <c r="G87" s="20"/>
    </row>
    <row r="88" spans="2:7" ht="15" customHeight="1" x14ac:dyDescent="0.25">
      <c r="B88" s="104"/>
      <c r="C88" s="26" t="s">
        <v>37</v>
      </c>
      <c r="D88" s="13" t="s">
        <v>24</v>
      </c>
      <c r="E88" s="14">
        <v>41.97</v>
      </c>
      <c r="F88" s="57"/>
      <c r="G88" s="20"/>
    </row>
    <row r="89" spans="2:7" ht="15" customHeight="1" x14ac:dyDescent="0.25">
      <c r="B89" s="104"/>
      <c r="C89" s="26" t="s">
        <v>37</v>
      </c>
      <c r="D89" s="13" t="s">
        <v>25</v>
      </c>
      <c r="E89" s="14">
        <v>41.97</v>
      </c>
      <c r="F89" s="29"/>
      <c r="G89" s="20"/>
    </row>
    <row r="90" spans="2:7" ht="15" customHeight="1" x14ac:dyDescent="0.25">
      <c r="B90" s="104"/>
      <c r="C90" s="43" t="s">
        <v>38</v>
      </c>
      <c r="D90" s="46">
        <v>45497</v>
      </c>
      <c r="E90" s="14">
        <v>38.72</v>
      </c>
      <c r="F90" s="29"/>
      <c r="G90" s="20"/>
    </row>
    <row r="91" spans="2:7" ht="15" customHeight="1" x14ac:dyDescent="0.25">
      <c r="B91" s="104"/>
      <c r="C91" s="43" t="s">
        <v>38</v>
      </c>
      <c r="D91" s="46">
        <v>45589</v>
      </c>
      <c r="E91" s="14">
        <v>60.98</v>
      </c>
      <c r="F91" s="29"/>
      <c r="G91" s="20"/>
    </row>
    <row r="92" spans="2:7" ht="15" customHeight="1" x14ac:dyDescent="0.25">
      <c r="B92" s="104"/>
      <c r="C92" s="58" t="s">
        <v>41</v>
      </c>
      <c r="D92" s="59">
        <v>45572</v>
      </c>
      <c r="E92" s="60">
        <v>4840</v>
      </c>
      <c r="F92" s="29"/>
      <c r="G92" s="20"/>
    </row>
    <row r="93" spans="2:7" ht="15" customHeight="1" x14ac:dyDescent="0.25">
      <c r="B93" s="104"/>
      <c r="C93" s="61" t="s">
        <v>41</v>
      </c>
      <c r="D93" s="62">
        <v>45614</v>
      </c>
      <c r="E93" s="14">
        <v>4719</v>
      </c>
      <c r="F93" s="29"/>
      <c r="G93" s="20"/>
    </row>
    <row r="94" spans="2:7" ht="15" customHeight="1" x14ac:dyDescent="0.25">
      <c r="B94" s="104"/>
      <c r="C94" s="63" t="s">
        <v>41</v>
      </c>
      <c r="D94" s="64">
        <v>45653</v>
      </c>
      <c r="E94" s="14">
        <v>1700</v>
      </c>
      <c r="F94" s="29"/>
      <c r="G94" s="20"/>
    </row>
    <row r="95" spans="2:7" ht="15" customHeight="1" x14ac:dyDescent="0.25">
      <c r="B95" s="104"/>
      <c r="C95" s="8" t="s">
        <v>65</v>
      </c>
      <c r="D95" s="9">
        <v>45355</v>
      </c>
      <c r="E95" s="7">
        <v>8</v>
      </c>
      <c r="F95" s="29"/>
      <c r="G95" s="20"/>
    </row>
    <row r="96" spans="2:7" ht="15" customHeight="1" x14ac:dyDescent="0.25">
      <c r="B96" s="104"/>
      <c r="C96" s="81" t="s">
        <v>65</v>
      </c>
      <c r="D96" s="12">
        <v>45595</v>
      </c>
      <c r="E96" s="7">
        <v>30.29</v>
      </c>
      <c r="F96" s="29"/>
      <c r="G96" s="20"/>
    </row>
    <row r="97" spans="2:7" ht="15" customHeight="1" x14ac:dyDescent="0.25">
      <c r="B97" s="104"/>
      <c r="C97" s="81" t="s">
        <v>65</v>
      </c>
      <c r="D97" s="12">
        <v>45602</v>
      </c>
      <c r="E97" s="7">
        <v>1.85</v>
      </c>
      <c r="F97" s="29"/>
      <c r="G97" s="20"/>
    </row>
    <row r="98" spans="2:7" ht="15" customHeight="1" x14ac:dyDescent="0.25">
      <c r="B98" s="104"/>
      <c r="C98" s="8" t="s">
        <v>74</v>
      </c>
      <c r="D98" s="9">
        <v>45310</v>
      </c>
      <c r="E98" s="7">
        <v>181.5</v>
      </c>
      <c r="F98" s="29"/>
      <c r="G98" s="20"/>
    </row>
    <row r="99" spans="2:7" ht="15" customHeight="1" x14ac:dyDescent="0.25">
      <c r="B99" s="104"/>
      <c r="C99" s="3" t="s">
        <v>75</v>
      </c>
      <c r="D99" s="9">
        <v>45565</v>
      </c>
      <c r="E99" s="7">
        <v>318</v>
      </c>
      <c r="F99" s="29"/>
      <c r="G99" s="20"/>
    </row>
    <row r="100" spans="2:7" ht="15" customHeight="1" x14ac:dyDescent="0.25">
      <c r="B100" s="104"/>
      <c r="C100" s="3" t="s">
        <v>76</v>
      </c>
      <c r="D100" s="9">
        <v>45497</v>
      </c>
      <c r="E100" s="7">
        <v>9.9600000000000009</v>
      </c>
      <c r="F100" s="29"/>
      <c r="G100" s="20"/>
    </row>
    <row r="101" spans="2:7" ht="15" customHeight="1" x14ac:dyDescent="0.25">
      <c r="B101" s="104"/>
      <c r="C101" s="3" t="s">
        <v>76</v>
      </c>
      <c r="D101" s="9">
        <v>45485</v>
      </c>
      <c r="E101" s="7">
        <v>59</v>
      </c>
      <c r="F101" s="29"/>
      <c r="G101" s="20"/>
    </row>
    <row r="102" spans="2:7" ht="13.9" customHeight="1" x14ac:dyDescent="0.2">
      <c r="B102" s="105"/>
      <c r="C102" s="20"/>
      <c r="D102" s="22"/>
      <c r="E102" s="21"/>
      <c r="F102" s="20"/>
      <c r="G102" s="20"/>
    </row>
    <row r="103" spans="2:7" ht="19.5" customHeight="1" x14ac:dyDescent="0.2">
      <c r="B103" s="23" t="s">
        <v>19</v>
      </c>
      <c r="C103" s="24"/>
      <c r="D103" s="25"/>
      <c r="E103" s="30">
        <f>SUM(E86:E102)</f>
        <v>12135.18</v>
      </c>
      <c r="F103" s="100">
        <f>(E103*100)/45625.27</f>
        <v>26.597497395631851</v>
      </c>
      <c r="G103" s="24"/>
    </row>
    <row r="104" spans="2:7" ht="13.9" customHeight="1" x14ac:dyDescent="0.25">
      <c r="B104" s="103" t="s">
        <v>15</v>
      </c>
      <c r="C104" s="43" t="s">
        <v>43</v>
      </c>
      <c r="D104" s="27">
        <v>45399</v>
      </c>
      <c r="E104" s="14">
        <v>275</v>
      </c>
      <c r="F104" s="20"/>
      <c r="G104" s="20"/>
    </row>
    <row r="105" spans="2:7" ht="13.9" customHeight="1" x14ac:dyDescent="0.25">
      <c r="B105" s="104"/>
      <c r="C105" s="5" t="s">
        <v>59</v>
      </c>
      <c r="D105" s="9">
        <v>45439</v>
      </c>
      <c r="E105" s="7">
        <v>1000</v>
      </c>
      <c r="F105" s="20"/>
      <c r="G105" s="20"/>
    </row>
    <row r="106" spans="2:7" ht="13.9" customHeight="1" x14ac:dyDescent="0.25">
      <c r="B106" s="104"/>
      <c r="C106" s="5" t="s">
        <v>60</v>
      </c>
      <c r="D106" s="12">
        <v>45408</v>
      </c>
      <c r="E106" s="7">
        <v>1000</v>
      </c>
      <c r="F106" s="20"/>
      <c r="G106" s="20"/>
    </row>
    <row r="107" spans="2:7" ht="13.9" customHeight="1" x14ac:dyDescent="0.2">
      <c r="B107" s="104"/>
      <c r="C107" s="20"/>
      <c r="D107" s="22"/>
      <c r="E107" s="21"/>
      <c r="F107" s="20"/>
      <c r="G107" s="20"/>
    </row>
    <row r="108" spans="2:7" ht="13.9" customHeight="1" x14ac:dyDescent="0.2">
      <c r="B108" s="105"/>
      <c r="C108" s="20"/>
      <c r="D108" s="22"/>
      <c r="E108" s="21"/>
      <c r="F108" s="20"/>
      <c r="G108" s="20"/>
    </row>
    <row r="109" spans="2:7" ht="19.5" customHeight="1" x14ac:dyDescent="0.2">
      <c r="B109" s="23" t="s">
        <v>19</v>
      </c>
      <c r="C109" s="24"/>
      <c r="D109" s="25"/>
      <c r="E109" s="52">
        <f>SUM(E104:E108)</f>
        <v>2275</v>
      </c>
      <c r="F109" s="100">
        <f>(E109*100)/45625.27</f>
        <v>4.9862718620624058</v>
      </c>
      <c r="G109" s="24"/>
    </row>
    <row r="110" spans="2:7" ht="15" customHeight="1" x14ac:dyDescent="0.25">
      <c r="B110" s="103" t="s">
        <v>16</v>
      </c>
      <c r="C110" s="49" t="s">
        <v>35</v>
      </c>
      <c r="D110" s="27">
        <v>45629</v>
      </c>
      <c r="E110" s="14">
        <v>458.97</v>
      </c>
      <c r="F110" s="29"/>
      <c r="G110" s="20"/>
    </row>
    <row r="111" spans="2:7" ht="15" customHeight="1" x14ac:dyDescent="0.25">
      <c r="B111" s="104"/>
      <c r="C111" s="49" t="s">
        <v>35</v>
      </c>
      <c r="D111" s="46">
        <v>45376</v>
      </c>
      <c r="E111" s="14">
        <v>1161.58</v>
      </c>
      <c r="F111" s="57"/>
      <c r="G111" s="20"/>
    </row>
    <row r="112" spans="2:7" ht="13.9" customHeight="1" x14ac:dyDescent="0.25">
      <c r="B112" s="112"/>
      <c r="C112" s="49" t="s">
        <v>35</v>
      </c>
      <c r="D112" s="46">
        <v>45453</v>
      </c>
      <c r="E112" s="14">
        <v>970.79</v>
      </c>
      <c r="F112" s="65"/>
      <c r="G112" s="20"/>
    </row>
    <row r="113" spans="2:7" ht="15" customHeight="1" x14ac:dyDescent="0.25">
      <c r="B113" s="112"/>
      <c r="C113" s="66" t="s">
        <v>36</v>
      </c>
      <c r="D113" s="13" t="s">
        <v>22</v>
      </c>
      <c r="E113" s="14">
        <v>544.5</v>
      </c>
      <c r="F113" s="67"/>
      <c r="G113" s="20"/>
    </row>
    <row r="114" spans="2:7" ht="13.9" customHeight="1" x14ac:dyDescent="0.25">
      <c r="B114" s="104"/>
      <c r="C114" s="66" t="s">
        <v>36</v>
      </c>
      <c r="D114" s="13" t="s">
        <v>23</v>
      </c>
      <c r="E114" s="14">
        <v>544.5</v>
      </c>
      <c r="F114" s="20"/>
      <c r="G114" s="20"/>
    </row>
    <row r="115" spans="2:7" ht="13.9" customHeight="1" x14ac:dyDescent="0.25">
      <c r="B115" s="104"/>
      <c r="C115" s="66" t="s">
        <v>36</v>
      </c>
      <c r="D115" s="13" t="s">
        <v>24</v>
      </c>
      <c r="E115" s="14">
        <v>588.05999999999995</v>
      </c>
      <c r="F115" s="20"/>
      <c r="G115" s="20"/>
    </row>
    <row r="116" spans="2:7" ht="15" customHeight="1" x14ac:dyDescent="0.25">
      <c r="B116" s="104"/>
      <c r="C116" s="66" t="s">
        <v>36</v>
      </c>
      <c r="D116" s="13" t="s">
        <v>25</v>
      </c>
      <c r="E116" s="14">
        <v>544.5</v>
      </c>
      <c r="F116" s="29"/>
      <c r="G116" s="20"/>
    </row>
    <row r="117" spans="2:7" ht="15" customHeight="1" x14ac:dyDescent="0.25">
      <c r="B117" s="104"/>
      <c r="C117" s="26" t="s">
        <v>39</v>
      </c>
      <c r="D117" s="27">
        <v>45616</v>
      </c>
      <c r="E117" s="14">
        <v>254.1</v>
      </c>
      <c r="F117" s="29"/>
      <c r="G117" s="20"/>
    </row>
    <row r="118" spans="2:7" ht="15" customHeight="1" x14ac:dyDescent="0.25">
      <c r="B118" s="104"/>
      <c r="C118" s="26" t="s">
        <v>39</v>
      </c>
      <c r="D118" s="27">
        <v>45616</v>
      </c>
      <c r="E118" s="14">
        <v>3569.5</v>
      </c>
      <c r="F118" s="29"/>
      <c r="G118" s="20"/>
    </row>
    <row r="119" spans="2:7" ht="15" customHeight="1" x14ac:dyDescent="0.25">
      <c r="B119" s="104"/>
      <c r="C119" s="68" t="s">
        <v>42</v>
      </c>
      <c r="D119" s="69">
        <v>45580</v>
      </c>
      <c r="E119" s="70">
        <v>33.880000000000003</v>
      </c>
      <c r="F119" s="71"/>
      <c r="G119" s="40"/>
    </row>
    <row r="120" spans="2:7" ht="15" customHeight="1" x14ac:dyDescent="0.25">
      <c r="B120" s="112"/>
      <c r="C120" s="15" t="s">
        <v>44</v>
      </c>
      <c r="D120" s="13" t="s">
        <v>24</v>
      </c>
      <c r="E120" s="14">
        <v>35.97</v>
      </c>
      <c r="F120" s="41"/>
      <c r="G120" s="42"/>
    </row>
    <row r="121" spans="2:7" ht="15" customHeight="1" x14ac:dyDescent="0.25">
      <c r="B121" s="112"/>
      <c r="C121" s="15" t="s">
        <v>44</v>
      </c>
      <c r="D121" s="13" t="s">
        <v>25</v>
      </c>
      <c r="E121" s="14">
        <v>71.94</v>
      </c>
      <c r="F121" s="41"/>
      <c r="G121" s="42"/>
    </row>
    <row r="122" spans="2:7" ht="15" customHeight="1" x14ac:dyDescent="0.25">
      <c r="B122" s="112"/>
      <c r="C122" s="3" t="s">
        <v>46</v>
      </c>
      <c r="D122" s="9">
        <v>45329</v>
      </c>
      <c r="E122" s="7">
        <v>2946.35</v>
      </c>
      <c r="F122" s="41"/>
      <c r="G122" s="42"/>
    </row>
    <row r="123" spans="2:7" ht="15" customHeight="1" x14ac:dyDescent="0.25">
      <c r="B123" s="112"/>
      <c r="C123" s="3" t="s">
        <v>46</v>
      </c>
      <c r="D123" s="9">
        <v>45357</v>
      </c>
      <c r="E123" s="7">
        <v>42.11</v>
      </c>
      <c r="F123" s="41"/>
      <c r="G123" s="42"/>
    </row>
    <row r="124" spans="2:7" ht="15" customHeight="1" x14ac:dyDescent="0.25">
      <c r="B124" s="112"/>
      <c r="C124" s="8" t="s">
        <v>47</v>
      </c>
      <c r="D124" s="9">
        <v>45376</v>
      </c>
      <c r="E124" s="7">
        <v>673.05</v>
      </c>
      <c r="F124" s="41"/>
      <c r="G124" s="42"/>
    </row>
    <row r="125" spans="2:7" ht="15" customHeight="1" x14ac:dyDescent="0.25">
      <c r="B125" s="112"/>
      <c r="C125" s="8" t="s">
        <v>47</v>
      </c>
      <c r="D125" s="9">
        <v>45491</v>
      </c>
      <c r="E125" s="7">
        <v>193.6</v>
      </c>
      <c r="F125" s="41"/>
      <c r="G125" s="42"/>
    </row>
    <row r="126" spans="2:7" ht="15" customHeight="1" x14ac:dyDescent="0.25">
      <c r="B126" s="112"/>
      <c r="C126" s="3" t="s">
        <v>46</v>
      </c>
      <c r="D126" s="12">
        <v>45601</v>
      </c>
      <c r="E126" s="7">
        <v>127.53</v>
      </c>
      <c r="F126" s="41"/>
      <c r="G126" s="42"/>
    </row>
    <row r="127" spans="2:7" ht="15" customHeight="1" x14ac:dyDescent="0.25">
      <c r="B127" s="112"/>
      <c r="C127" s="8" t="s">
        <v>47</v>
      </c>
      <c r="D127" s="6">
        <v>45607</v>
      </c>
      <c r="E127" s="7">
        <v>217.8</v>
      </c>
      <c r="F127" s="41"/>
      <c r="G127" s="42"/>
    </row>
    <row r="128" spans="2:7" ht="15" customHeight="1" x14ac:dyDescent="0.25">
      <c r="B128" s="112"/>
      <c r="C128" s="8" t="s">
        <v>47</v>
      </c>
      <c r="D128" s="6">
        <v>45614</v>
      </c>
      <c r="E128" s="7">
        <v>3711.05</v>
      </c>
      <c r="F128" s="41"/>
      <c r="G128" s="42"/>
    </row>
    <row r="129" spans="2:7" ht="15" customHeight="1" x14ac:dyDescent="0.25">
      <c r="B129" s="112"/>
      <c r="C129" s="4" t="s">
        <v>50</v>
      </c>
      <c r="D129" s="13" t="s">
        <v>22</v>
      </c>
      <c r="E129" s="15">
        <v>39.96</v>
      </c>
      <c r="F129" s="41"/>
      <c r="G129" s="42"/>
    </row>
    <row r="130" spans="2:7" ht="15" customHeight="1" x14ac:dyDescent="0.25">
      <c r="B130" s="112"/>
      <c r="C130" s="4" t="s">
        <v>50</v>
      </c>
      <c r="D130" s="13" t="s">
        <v>23</v>
      </c>
      <c r="E130" s="15">
        <v>69.930000000000007</v>
      </c>
      <c r="F130" s="41"/>
      <c r="G130" s="42"/>
    </row>
    <row r="131" spans="2:7" ht="15" customHeight="1" x14ac:dyDescent="0.25">
      <c r="B131" s="112"/>
      <c r="C131" s="4" t="s">
        <v>50</v>
      </c>
      <c r="D131" s="13" t="s">
        <v>24</v>
      </c>
      <c r="E131" s="15">
        <v>49.95</v>
      </c>
      <c r="F131" s="41"/>
      <c r="G131" s="42"/>
    </row>
    <row r="132" spans="2:7" ht="15" customHeight="1" x14ac:dyDescent="0.25">
      <c r="B132" s="112"/>
      <c r="C132" s="4" t="s">
        <v>50</v>
      </c>
      <c r="D132" s="13" t="s">
        <v>25</v>
      </c>
      <c r="E132" s="15">
        <v>59.94</v>
      </c>
      <c r="F132" s="41"/>
      <c r="G132" s="42"/>
    </row>
    <row r="133" spans="2:7" ht="15" customHeight="1" x14ac:dyDescent="0.25">
      <c r="B133" s="112"/>
      <c r="C133" s="4" t="s">
        <v>63</v>
      </c>
      <c r="D133" s="12">
        <v>45399</v>
      </c>
      <c r="E133" s="7">
        <v>34.9</v>
      </c>
      <c r="F133" s="41"/>
      <c r="G133" s="42"/>
    </row>
    <row r="134" spans="2:7" ht="15" customHeight="1" x14ac:dyDescent="0.25">
      <c r="B134" s="112"/>
      <c r="C134" s="3" t="s">
        <v>64</v>
      </c>
      <c r="D134" s="12">
        <v>45399</v>
      </c>
      <c r="E134" s="7">
        <v>103.39</v>
      </c>
      <c r="F134" s="41"/>
      <c r="G134" s="42"/>
    </row>
    <row r="135" spans="2:7" ht="15" customHeight="1" x14ac:dyDescent="0.25">
      <c r="B135" s="112"/>
      <c r="C135" s="3" t="s">
        <v>64</v>
      </c>
      <c r="D135" s="9">
        <v>45569</v>
      </c>
      <c r="E135" s="7">
        <v>151.72999999999999</v>
      </c>
      <c r="F135" s="41"/>
      <c r="G135" s="42"/>
    </row>
    <row r="136" spans="2:7" ht="15" customHeight="1" x14ac:dyDescent="0.25">
      <c r="B136" s="112"/>
      <c r="C136" s="3" t="s">
        <v>64</v>
      </c>
      <c r="D136" s="9">
        <v>45642</v>
      </c>
      <c r="E136" s="7">
        <v>224.51</v>
      </c>
      <c r="F136" s="41"/>
      <c r="G136" s="42"/>
    </row>
    <row r="137" spans="2:7" ht="15" customHeight="1" x14ac:dyDescent="0.2">
      <c r="B137" s="112"/>
      <c r="C137" s="42"/>
      <c r="D137" s="86"/>
      <c r="E137" s="87"/>
      <c r="F137" s="88"/>
      <c r="G137" s="42"/>
    </row>
    <row r="138" spans="2:7" ht="15" customHeight="1" x14ac:dyDescent="0.2">
      <c r="B138" s="112"/>
      <c r="C138" s="34"/>
      <c r="D138" s="72"/>
      <c r="E138" s="73"/>
      <c r="F138" s="41"/>
      <c r="G138" s="42"/>
    </row>
    <row r="139" spans="2:7" ht="15" customHeight="1" x14ac:dyDescent="0.2">
      <c r="B139" s="105"/>
      <c r="C139" s="82"/>
      <c r="D139" s="83"/>
      <c r="E139" s="84"/>
      <c r="F139" s="85"/>
      <c r="G139" s="51"/>
    </row>
    <row r="140" spans="2:7" ht="19.5" customHeight="1" x14ac:dyDescent="0.2">
      <c r="B140" s="23" t="s">
        <v>19</v>
      </c>
      <c r="C140" s="24"/>
      <c r="D140" s="25"/>
      <c r="E140" s="30">
        <f>SUM(E110:E139)</f>
        <v>17424.089999999997</v>
      </c>
      <c r="F140" s="100">
        <f>(E140*100)/45625.27</f>
        <v>38.189560302876011</v>
      </c>
      <c r="G140" s="24"/>
    </row>
    <row r="141" spans="2:7" ht="15" customHeight="1" x14ac:dyDescent="0.25">
      <c r="B141" s="103" t="s">
        <v>20</v>
      </c>
      <c r="C141" s="5" t="s">
        <v>69</v>
      </c>
      <c r="D141" s="9">
        <v>45439</v>
      </c>
      <c r="E141" s="7">
        <v>17.989999999999998</v>
      </c>
      <c r="F141" s="29"/>
      <c r="G141" s="20"/>
    </row>
    <row r="142" spans="2:7" ht="15" customHeight="1" x14ac:dyDescent="0.25">
      <c r="B142" s="104"/>
      <c r="C142" s="5" t="s">
        <v>70</v>
      </c>
      <c r="D142" s="9">
        <v>45439</v>
      </c>
      <c r="E142" s="7">
        <v>28.49</v>
      </c>
      <c r="F142" s="29"/>
      <c r="G142" s="20"/>
    </row>
    <row r="143" spans="2:7" ht="15" customHeight="1" x14ac:dyDescent="0.25">
      <c r="B143" s="104"/>
      <c r="C143" s="17" t="s">
        <v>71</v>
      </c>
      <c r="D143" s="10">
        <v>45622</v>
      </c>
      <c r="E143" s="11">
        <v>11.99</v>
      </c>
      <c r="F143" s="29"/>
      <c r="G143" s="20"/>
    </row>
    <row r="144" spans="2:7" ht="15" customHeight="1" x14ac:dyDescent="0.25">
      <c r="B144" s="104"/>
      <c r="C144" s="79" t="s">
        <v>73</v>
      </c>
      <c r="D144" s="89">
        <v>45399</v>
      </c>
      <c r="E144" s="16">
        <v>15.7</v>
      </c>
      <c r="F144" s="29"/>
      <c r="G144" s="20"/>
    </row>
    <row r="145" spans="2:7" ht="15" customHeight="1" x14ac:dyDescent="0.25">
      <c r="B145" s="104"/>
      <c r="C145" s="3" t="s">
        <v>73</v>
      </c>
      <c r="D145" s="9">
        <v>45453</v>
      </c>
      <c r="E145" s="7">
        <v>37.799999999999997</v>
      </c>
      <c r="F145" s="29"/>
      <c r="G145" s="20"/>
    </row>
    <row r="146" spans="2:7" ht="15" customHeight="1" x14ac:dyDescent="0.2">
      <c r="B146" s="104"/>
      <c r="C146" s="54"/>
      <c r="D146" s="55"/>
      <c r="E146" s="56"/>
      <c r="F146" s="29"/>
      <c r="G146" s="20"/>
    </row>
    <row r="147" spans="2:7" ht="15" customHeight="1" x14ac:dyDescent="0.2">
      <c r="B147" s="104"/>
      <c r="C147" s="54"/>
      <c r="D147" s="55"/>
      <c r="E147" s="56"/>
      <c r="F147" s="29"/>
      <c r="G147" s="20"/>
    </row>
    <row r="148" spans="2:7" ht="13.9" customHeight="1" x14ac:dyDescent="0.2">
      <c r="B148" s="105"/>
      <c r="C148" s="20"/>
      <c r="D148" s="22"/>
      <c r="E148" s="21"/>
      <c r="F148" s="20"/>
      <c r="G148" s="20"/>
    </row>
    <row r="149" spans="2:7" ht="19.5" customHeight="1" x14ac:dyDescent="0.2">
      <c r="B149" s="23" t="s">
        <v>19</v>
      </c>
      <c r="C149" s="24"/>
      <c r="D149" s="25"/>
      <c r="E149" s="30">
        <f>SUM(E141:E148)</f>
        <v>111.97</v>
      </c>
      <c r="F149" s="100">
        <f>(E149*100)/45625.27</f>
        <v>0.24541224632752859</v>
      </c>
      <c r="G149" s="24"/>
    </row>
    <row r="150" spans="2:7" ht="15" customHeight="1" x14ac:dyDescent="0.25">
      <c r="B150" s="103" t="s">
        <v>17</v>
      </c>
      <c r="C150" s="61" t="s">
        <v>31</v>
      </c>
      <c r="D150" s="62">
        <v>45586</v>
      </c>
      <c r="E150" s="14">
        <v>45</v>
      </c>
      <c r="F150" s="29"/>
      <c r="G150" s="20"/>
    </row>
    <row r="151" spans="2:7" ht="15" customHeight="1" x14ac:dyDescent="0.2">
      <c r="B151" s="104"/>
      <c r="C151" s="54"/>
      <c r="D151" s="55"/>
      <c r="E151" s="56"/>
      <c r="F151" s="29"/>
      <c r="G151" s="20"/>
    </row>
    <row r="152" spans="2:7" ht="15" customHeight="1" x14ac:dyDescent="0.2">
      <c r="B152" s="104"/>
      <c r="C152" s="54"/>
      <c r="D152" s="55"/>
      <c r="E152" s="56"/>
      <c r="F152" s="29"/>
      <c r="G152" s="20"/>
    </row>
    <row r="153" spans="2:7" ht="15" customHeight="1" x14ac:dyDescent="0.2">
      <c r="B153" s="104"/>
      <c r="C153" s="54"/>
      <c r="D153" s="55"/>
      <c r="E153" s="56"/>
      <c r="F153" s="29"/>
      <c r="G153" s="20"/>
    </row>
    <row r="154" spans="2:7" ht="13.9" customHeight="1" x14ac:dyDescent="0.2">
      <c r="B154" s="105"/>
      <c r="C154" s="20"/>
      <c r="D154" s="22"/>
      <c r="E154" s="21"/>
      <c r="F154" s="20"/>
      <c r="G154" s="20"/>
    </row>
    <row r="155" spans="2:7" ht="19.5" customHeight="1" x14ac:dyDescent="0.2">
      <c r="B155" s="23" t="s">
        <v>19</v>
      </c>
      <c r="C155" s="24"/>
      <c r="D155" s="25"/>
      <c r="E155" s="74">
        <f>SUM(E150:E154)</f>
        <v>45</v>
      </c>
      <c r="F155" s="100">
        <f>(E155*100)/45625.27</f>
        <v>9.8629553315520119E-2</v>
      </c>
      <c r="G155" s="24"/>
    </row>
    <row r="156" spans="2:7" ht="15" customHeight="1" x14ac:dyDescent="0.25">
      <c r="B156" s="103" t="s">
        <v>18</v>
      </c>
      <c r="C156" s="3" t="s">
        <v>51</v>
      </c>
      <c r="D156" s="9">
        <v>45481</v>
      </c>
      <c r="E156" s="98">
        <v>6.2</v>
      </c>
      <c r="F156" s="29"/>
      <c r="G156" s="20"/>
    </row>
    <row r="157" spans="2:7" ht="15" customHeight="1" x14ac:dyDescent="0.25">
      <c r="B157" s="104"/>
      <c r="C157" s="2" t="s">
        <v>51</v>
      </c>
      <c r="D157" s="12">
        <v>45569</v>
      </c>
      <c r="E157" s="98">
        <v>2</v>
      </c>
      <c r="F157" s="57"/>
      <c r="G157" s="20"/>
    </row>
    <row r="158" spans="2:7" ht="15" customHeight="1" x14ac:dyDescent="0.25">
      <c r="B158" s="104"/>
      <c r="C158" s="2" t="s">
        <v>51</v>
      </c>
      <c r="D158" s="12">
        <v>45569</v>
      </c>
      <c r="E158" s="98">
        <v>0.61</v>
      </c>
      <c r="F158" s="29"/>
      <c r="G158" s="20"/>
    </row>
    <row r="159" spans="2:7" ht="15" customHeight="1" x14ac:dyDescent="0.25">
      <c r="B159" s="104"/>
      <c r="C159" s="3" t="s">
        <v>51</v>
      </c>
      <c r="D159" s="9">
        <v>45642</v>
      </c>
      <c r="E159" s="98">
        <v>8</v>
      </c>
      <c r="F159" s="29"/>
      <c r="G159" s="20"/>
    </row>
    <row r="160" spans="2:7" ht="15" customHeight="1" x14ac:dyDescent="0.25">
      <c r="B160" s="104"/>
      <c r="C160" s="3" t="s">
        <v>52</v>
      </c>
      <c r="D160" s="9">
        <v>45471</v>
      </c>
      <c r="E160" s="98">
        <v>10.1</v>
      </c>
      <c r="F160" s="29"/>
      <c r="G160" s="20"/>
    </row>
    <row r="161" spans="2:7" ht="15" customHeight="1" x14ac:dyDescent="0.25">
      <c r="B161" s="104"/>
      <c r="C161" s="3" t="s">
        <v>52</v>
      </c>
      <c r="D161" s="9">
        <v>45471</v>
      </c>
      <c r="E161" s="98">
        <v>66.040000000000006</v>
      </c>
      <c r="F161" s="29"/>
      <c r="G161" s="20"/>
    </row>
    <row r="162" spans="2:7" ht="15" customHeight="1" x14ac:dyDescent="0.25">
      <c r="B162" s="104"/>
      <c r="C162" s="3" t="s">
        <v>53</v>
      </c>
      <c r="D162" s="9">
        <v>45471</v>
      </c>
      <c r="E162" s="98">
        <v>343</v>
      </c>
      <c r="F162" s="29"/>
      <c r="G162" s="20"/>
    </row>
    <row r="163" spans="2:7" ht="15" customHeight="1" x14ac:dyDescent="0.25">
      <c r="B163" s="104"/>
      <c r="C163" s="3" t="s">
        <v>53</v>
      </c>
      <c r="D163" s="9">
        <v>45471</v>
      </c>
      <c r="E163" s="98">
        <v>35.4</v>
      </c>
      <c r="F163" s="29"/>
      <c r="G163" s="20"/>
    </row>
    <row r="164" spans="2:7" ht="15" customHeight="1" x14ac:dyDescent="0.25">
      <c r="B164" s="104"/>
      <c r="C164" s="77" t="s">
        <v>57</v>
      </c>
      <c r="D164" s="78">
        <v>45569</v>
      </c>
      <c r="E164" s="99">
        <v>11.36</v>
      </c>
      <c r="F164" s="29"/>
      <c r="G164" s="20"/>
    </row>
    <row r="165" spans="2:7" ht="15" customHeight="1" x14ac:dyDescent="0.25">
      <c r="B165" s="104"/>
      <c r="C165" s="79" t="s">
        <v>58</v>
      </c>
      <c r="D165" s="78">
        <v>45589</v>
      </c>
      <c r="E165" s="99">
        <v>400</v>
      </c>
      <c r="F165" s="29"/>
      <c r="G165" s="20"/>
    </row>
    <row r="166" spans="2:7" ht="15" customHeight="1" x14ac:dyDescent="0.25">
      <c r="B166" s="104"/>
      <c r="C166" s="3" t="s">
        <v>58</v>
      </c>
      <c r="D166" s="9">
        <v>45646</v>
      </c>
      <c r="E166" s="98">
        <v>26.9</v>
      </c>
      <c r="F166" s="29"/>
      <c r="G166" s="20"/>
    </row>
    <row r="167" spans="2:7" ht="15" customHeight="1" x14ac:dyDescent="0.25">
      <c r="B167" s="104"/>
      <c r="C167" s="3" t="s">
        <v>58</v>
      </c>
      <c r="D167" s="9">
        <v>45656</v>
      </c>
      <c r="E167" s="98">
        <v>65</v>
      </c>
      <c r="F167" s="29"/>
      <c r="G167" s="20"/>
    </row>
    <row r="168" spans="2:7" ht="15" customHeight="1" x14ac:dyDescent="0.25">
      <c r="B168" s="104"/>
      <c r="C168" s="80" t="s">
        <v>62</v>
      </c>
      <c r="D168" s="9">
        <v>45295</v>
      </c>
      <c r="E168" s="98">
        <v>0.75</v>
      </c>
      <c r="F168" s="57"/>
      <c r="G168" s="20"/>
    </row>
    <row r="169" spans="2:7" ht="15" customHeight="1" x14ac:dyDescent="0.25">
      <c r="B169" s="104"/>
      <c r="C169" s="4" t="s">
        <v>77</v>
      </c>
      <c r="D169" s="12">
        <v>45399</v>
      </c>
      <c r="E169" s="98">
        <v>24.13</v>
      </c>
      <c r="F169" s="57"/>
      <c r="G169" s="20"/>
    </row>
    <row r="170" spans="2:7" ht="15" customHeight="1" x14ac:dyDescent="0.25">
      <c r="B170" s="104"/>
      <c r="C170" s="4" t="s">
        <v>77</v>
      </c>
      <c r="D170" s="9">
        <v>45481</v>
      </c>
      <c r="E170" s="98">
        <v>27.29</v>
      </c>
      <c r="F170" s="57"/>
      <c r="G170" s="20"/>
    </row>
    <row r="171" spans="2:7" ht="15" customHeight="1" x14ac:dyDescent="0.25">
      <c r="B171" s="104"/>
      <c r="C171" s="4" t="s">
        <v>77</v>
      </c>
      <c r="D171" s="9">
        <v>45485</v>
      </c>
      <c r="E171" s="98">
        <v>38.340000000000003</v>
      </c>
      <c r="F171" s="57"/>
      <c r="G171" s="20"/>
    </row>
    <row r="172" spans="2:7" ht="15" customHeight="1" x14ac:dyDescent="0.25">
      <c r="B172" s="104"/>
      <c r="C172" s="4" t="s">
        <v>77</v>
      </c>
      <c r="D172" s="9">
        <v>45544</v>
      </c>
      <c r="E172" s="98">
        <v>37.35</v>
      </c>
      <c r="F172" s="57"/>
      <c r="G172" s="20"/>
    </row>
    <row r="173" spans="2:7" ht="15" customHeight="1" x14ac:dyDescent="0.25">
      <c r="B173" s="104"/>
      <c r="C173" s="4" t="s">
        <v>77</v>
      </c>
      <c r="D173" s="9">
        <v>45580</v>
      </c>
      <c r="E173" s="98">
        <v>41.46</v>
      </c>
      <c r="F173" s="29"/>
      <c r="G173" s="20"/>
    </row>
    <row r="174" spans="2:7" ht="15" customHeight="1" x14ac:dyDescent="0.25">
      <c r="B174" s="104"/>
      <c r="C174" s="4" t="s">
        <v>77</v>
      </c>
      <c r="D174" s="9">
        <v>45642</v>
      </c>
      <c r="E174" s="98">
        <v>2.23</v>
      </c>
      <c r="F174" s="29"/>
      <c r="G174" s="20"/>
    </row>
    <row r="175" spans="2:7" ht="15" customHeight="1" x14ac:dyDescent="0.25">
      <c r="B175" s="104"/>
      <c r="C175" s="4" t="s">
        <v>77</v>
      </c>
      <c r="D175" s="9">
        <v>45646</v>
      </c>
      <c r="E175" s="98">
        <v>89.76</v>
      </c>
      <c r="F175" s="29"/>
      <c r="G175" s="20"/>
    </row>
    <row r="176" spans="2:7" ht="15" customHeight="1" x14ac:dyDescent="0.25">
      <c r="B176" s="104"/>
      <c r="C176" s="4" t="s">
        <v>77</v>
      </c>
      <c r="D176" s="9">
        <v>45656</v>
      </c>
      <c r="E176" s="98">
        <v>17.13</v>
      </c>
      <c r="F176" s="29"/>
      <c r="G176" s="20"/>
    </row>
    <row r="177" spans="2:7" ht="13.5" customHeight="1" x14ac:dyDescent="0.2">
      <c r="B177" s="105"/>
      <c r="C177" s="20"/>
      <c r="D177" s="22"/>
      <c r="E177" s="21"/>
      <c r="F177" s="20"/>
      <c r="G177" s="20"/>
    </row>
    <row r="178" spans="2:7" ht="19.5" customHeight="1" x14ac:dyDescent="0.2">
      <c r="B178" s="23" t="s">
        <v>19</v>
      </c>
      <c r="C178" s="24"/>
      <c r="D178" s="25"/>
      <c r="E178" s="48">
        <f>SUM(E156:E177)</f>
        <v>1253.05</v>
      </c>
      <c r="F178" s="100">
        <f>(E178*100)/45625.27</f>
        <v>2.746394706266944</v>
      </c>
      <c r="G178" s="24"/>
    </row>
    <row r="179" spans="2:7" ht="13.5" customHeight="1" x14ac:dyDescent="0.2">
      <c r="B179" s="90"/>
      <c r="C179" s="91"/>
      <c r="D179" s="91"/>
      <c r="E179" s="30"/>
      <c r="F179" s="91"/>
      <c r="G179" s="92"/>
    </row>
    <row r="180" spans="2:7" ht="25.5" customHeight="1" x14ac:dyDescent="0.2">
      <c r="B180" s="23" t="s">
        <v>19</v>
      </c>
      <c r="C180" s="20"/>
      <c r="D180" s="22"/>
      <c r="E180" s="75">
        <f>E10+E16+E44+E58+E79+E103+E109+E140+E155+E149+E178+E85</f>
        <v>42784.01</v>
      </c>
      <c r="F180" s="100">
        <f>(E180*100)/45625.27</f>
        <v>93.772617674372128</v>
      </c>
      <c r="G180" s="20"/>
    </row>
    <row r="183" spans="2:7" x14ac:dyDescent="0.2">
      <c r="E183" s="93"/>
    </row>
  </sheetData>
  <mergeCells count="16">
    <mergeCell ref="B141:B148"/>
    <mergeCell ref="B150:B154"/>
    <mergeCell ref="B156:B177"/>
    <mergeCell ref="B80:B84"/>
    <mergeCell ref="B86:B102"/>
    <mergeCell ref="B104:B108"/>
    <mergeCell ref="B110:B139"/>
    <mergeCell ref="B45:B51"/>
    <mergeCell ref="B53:B57"/>
    <mergeCell ref="B59:B63"/>
    <mergeCell ref="B65:B78"/>
    <mergeCell ref="B2:G2"/>
    <mergeCell ref="B3:G3"/>
    <mergeCell ref="B5:B9"/>
    <mergeCell ref="B11:B15"/>
    <mergeCell ref="B17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dcterms:created xsi:type="dcterms:W3CDTF">2019-06-05T11:06:34Z</dcterms:created>
  <dcterms:modified xsi:type="dcterms:W3CDTF">2025-09-09T10:57:30Z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DOCUMENT_2_20230037528486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http://sucm2.aytoval.es:8081/cs/idcplg</vt:lpwstr>
  </property>
  <property fmtid="{D5CDD505-2E9C-101B-9397-08002B2CF9AE}" pid="5" name="DISdUser">
    <vt:lpwstr>apppiae</vt:lpwstr>
  </property>
  <property fmtid="{D5CDD505-2E9C-101B-9397-08002B2CF9AE}" pid="6" name="DISdID">
    <vt:lpwstr>37394848</vt:lpwstr>
  </property>
  <property fmtid="{D5CDD505-2E9C-101B-9397-08002B2CF9AE}" pid="7" name="DISidcName">
    <vt:lpwstr>sucm2</vt:lpwstr>
  </property>
  <property fmtid="{D5CDD505-2E9C-101B-9397-08002B2CF9AE}" pid="8" name="DISTaskPaneUrl">
    <vt:lpwstr>http://sucm2.aytoval.es:8081/cs/idcplg?IdcService=DESKTOP_DOC_INFO&amp;dDocName=DOCUMENT_2_20230037528486&amp;dID=37394848&amp;ClientControlled=DocMan,taskpane&amp;coreContentOnly=1</vt:lpwstr>
  </property>
</Properties>
</file>