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4/Servicio Financiero Ayto de València/MOROSIDAD/"/>
    </mc:Choice>
  </mc:AlternateContent>
  <xr:revisionPtr revIDLastSave="0" documentId="8_{E11562DF-00B0-4DA4-8E21-641CF80C66B0}" xr6:coauthVersionLast="47" xr6:coauthVersionMax="47" xr10:uidLastSave="{00000000-0000-0000-0000-000000000000}"/>
  <bookViews>
    <workbookView xWindow="-120" yWindow="-120" windowWidth="29040" windowHeight="15840" activeTab="1" xr2:uid="{EE7E2944-7141-44F3-A093-6B36E581BA09}"/>
  </bookViews>
  <sheets>
    <sheet name="Pendientes de pago" sheetId="1" r:id="rId1"/>
    <sheet name="Ratio de las pagada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4" i="2" l="1"/>
  <c r="F370" i="2"/>
  <c r="F369" i="2"/>
  <c r="F368" i="2"/>
  <c r="F367" i="2"/>
  <c r="E361" i="2"/>
  <c r="E360" i="2"/>
  <c r="F340" i="2"/>
  <c r="E340" i="2"/>
  <c r="C18" i="1"/>
  <c r="C5" i="1"/>
  <c r="E5" i="1" s="1"/>
  <c r="C4" i="1"/>
  <c r="E4" i="1" s="1"/>
  <c r="C3" i="1"/>
  <c r="E3" i="1" s="1"/>
  <c r="E6" i="1" s="1"/>
  <c r="D17" i="1" s="1"/>
  <c r="D338" i="2"/>
  <c r="F338" i="2" s="1"/>
  <c r="D337" i="2"/>
  <c r="F337" i="2" s="1"/>
  <c r="D336" i="2"/>
  <c r="F336" i="2" s="1"/>
  <c r="D335" i="2"/>
  <c r="F335" i="2" s="1"/>
  <c r="D334" i="2"/>
  <c r="F334" i="2" s="1"/>
  <c r="D333" i="2"/>
  <c r="F333" i="2" s="1"/>
  <c r="D332" i="2"/>
  <c r="F332" i="2" s="1"/>
  <c r="D331" i="2"/>
  <c r="F331" i="2" s="1"/>
  <c r="D330" i="2"/>
  <c r="F330" i="2" s="1"/>
  <c r="D329" i="2"/>
  <c r="F329" i="2" s="1"/>
  <c r="D328" i="2"/>
  <c r="F328" i="2" s="1"/>
  <c r="D327" i="2"/>
  <c r="F327" i="2" s="1"/>
  <c r="D326" i="2"/>
  <c r="F326" i="2" s="1"/>
  <c r="D325" i="2"/>
  <c r="F325" i="2" s="1"/>
  <c r="D324" i="2"/>
  <c r="F324" i="2" s="1"/>
  <c r="D323" i="2"/>
  <c r="F323" i="2" s="1"/>
  <c r="D322" i="2"/>
  <c r="F322" i="2" s="1"/>
  <c r="D321" i="2"/>
  <c r="F321" i="2" s="1"/>
  <c r="D320" i="2"/>
  <c r="F320" i="2" s="1"/>
  <c r="D319" i="2"/>
  <c r="F319" i="2" s="1"/>
  <c r="D318" i="2"/>
  <c r="F318" i="2" s="1"/>
  <c r="D317" i="2"/>
  <c r="F317" i="2" s="1"/>
  <c r="D316" i="2"/>
  <c r="F316" i="2" s="1"/>
  <c r="D315" i="2"/>
  <c r="F315" i="2" s="1"/>
  <c r="D314" i="2"/>
  <c r="F314" i="2" s="1"/>
  <c r="D313" i="2"/>
  <c r="F313" i="2" s="1"/>
  <c r="D312" i="2"/>
  <c r="F312" i="2" s="1"/>
  <c r="D311" i="2"/>
  <c r="F311" i="2" s="1"/>
  <c r="D310" i="2"/>
  <c r="F310" i="2" s="1"/>
  <c r="D309" i="2"/>
  <c r="F309" i="2" s="1"/>
  <c r="D308" i="2"/>
  <c r="F308" i="2" s="1"/>
  <c r="D307" i="2"/>
  <c r="F307" i="2" s="1"/>
  <c r="D306" i="2"/>
  <c r="F306" i="2" s="1"/>
  <c r="D305" i="2"/>
  <c r="F305" i="2" s="1"/>
  <c r="D304" i="2"/>
  <c r="F304" i="2" s="1"/>
  <c r="D303" i="2"/>
  <c r="F303" i="2" s="1"/>
  <c r="D302" i="2"/>
  <c r="F302" i="2" s="1"/>
  <c r="D301" i="2"/>
  <c r="F301" i="2" s="1"/>
  <c r="D300" i="2"/>
  <c r="F300" i="2" s="1"/>
  <c r="D299" i="2"/>
  <c r="F299" i="2" s="1"/>
  <c r="D298" i="2"/>
  <c r="F298" i="2" s="1"/>
  <c r="D297" i="2"/>
  <c r="F297" i="2" s="1"/>
  <c r="D296" i="2"/>
  <c r="F296" i="2" s="1"/>
  <c r="D295" i="2"/>
  <c r="F295" i="2" s="1"/>
  <c r="D294" i="2"/>
  <c r="F294" i="2" s="1"/>
  <c r="D293" i="2"/>
  <c r="F293" i="2" s="1"/>
  <c r="D292" i="2"/>
  <c r="F292" i="2" s="1"/>
  <c r="D291" i="2"/>
  <c r="F291" i="2" s="1"/>
  <c r="D290" i="2"/>
  <c r="F290" i="2" s="1"/>
  <c r="D289" i="2"/>
  <c r="F289" i="2" s="1"/>
  <c r="D288" i="2"/>
  <c r="F288" i="2" s="1"/>
  <c r="D287" i="2"/>
  <c r="F287" i="2" s="1"/>
  <c r="D286" i="2"/>
  <c r="F286" i="2" s="1"/>
  <c r="D285" i="2"/>
  <c r="F285" i="2" s="1"/>
  <c r="D284" i="2"/>
  <c r="F284" i="2" s="1"/>
  <c r="D283" i="2"/>
  <c r="F283" i="2" s="1"/>
  <c r="D282" i="2"/>
  <c r="F282" i="2" s="1"/>
  <c r="D281" i="2"/>
  <c r="F281" i="2" s="1"/>
  <c r="D280" i="2"/>
  <c r="F280" i="2" s="1"/>
  <c r="D279" i="2"/>
  <c r="F279" i="2" s="1"/>
  <c r="D278" i="2"/>
  <c r="F278" i="2" s="1"/>
  <c r="D277" i="2"/>
  <c r="F277" i="2" s="1"/>
  <c r="D276" i="2"/>
  <c r="F276" i="2" s="1"/>
  <c r="D275" i="2"/>
  <c r="F275" i="2" s="1"/>
  <c r="D274" i="2"/>
  <c r="F274" i="2" s="1"/>
  <c r="D273" i="2"/>
  <c r="F273" i="2" s="1"/>
  <c r="D272" i="2"/>
  <c r="F272" i="2" s="1"/>
  <c r="D271" i="2"/>
  <c r="F271" i="2" s="1"/>
  <c r="D270" i="2"/>
  <c r="F270" i="2" s="1"/>
  <c r="D269" i="2"/>
  <c r="F269" i="2" s="1"/>
  <c r="D268" i="2"/>
  <c r="F268" i="2" s="1"/>
  <c r="D267" i="2"/>
  <c r="F267" i="2" s="1"/>
  <c r="D266" i="2"/>
  <c r="F266" i="2" s="1"/>
  <c r="D265" i="2"/>
  <c r="F265" i="2" s="1"/>
  <c r="D264" i="2"/>
  <c r="F264" i="2" s="1"/>
  <c r="D263" i="2"/>
  <c r="F263" i="2" s="1"/>
  <c r="D262" i="2"/>
  <c r="F262" i="2" s="1"/>
  <c r="D261" i="2"/>
  <c r="F261" i="2" s="1"/>
  <c r="D260" i="2"/>
  <c r="F260" i="2" s="1"/>
  <c r="D259" i="2"/>
  <c r="F259" i="2" s="1"/>
  <c r="D258" i="2"/>
  <c r="F258" i="2" s="1"/>
  <c r="D257" i="2"/>
  <c r="F257" i="2" s="1"/>
  <c r="D256" i="2"/>
  <c r="F256" i="2" s="1"/>
  <c r="D255" i="2"/>
  <c r="F255" i="2" s="1"/>
  <c r="D254" i="2"/>
  <c r="F254" i="2" s="1"/>
  <c r="D253" i="2"/>
  <c r="F253" i="2" s="1"/>
  <c r="D252" i="2"/>
  <c r="F252" i="2" s="1"/>
  <c r="D251" i="2"/>
  <c r="F251" i="2" s="1"/>
  <c r="D250" i="2"/>
  <c r="F250" i="2" s="1"/>
  <c r="D249" i="2"/>
  <c r="F249" i="2" s="1"/>
  <c r="D248" i="2"/>
  <c r="F248" i="2" s="1"/>
  <c r="D247" i="2"/>
  <c r="F247" i="2" s="1"/>
  <c r="D246" i="2"/>
  <c r="F246" i="2" s="1"/>
  <c r="D245" i="2"/>
  <c r="F245" i="2" s="1"/>
  <c r="D244" i="2"/>
  <c r="F244" i="2" s="1"/>
  <c r="D243" i="2"/>
  <c r="F243" i="2" s="1"/>
  <c r="D242" i="2"/>
  <c r="F242" i="2" s="1"/>
  <c r="D241" i="2"/>
  <c r="F241" i="2" s="1"/>
  <c r="D240" i="2"/>
  <c r="F240" i="2" s="1"/>
  <c r="D239" i="2"/>
  <c r="F239" i="2" s="1"/>
  <c r="D238" i="2"/>
  <c r="F238" i="2" s="1"/>
  <c r="D237" i="2"/>
  <c r="F237" i="2" s="1"/>
  <c r="D236" i="2"/>
  <c r="F236" i="2" s="1"/>
  <c r="D235" i="2"/>
  <c r="F235" i="2" s="1"/>
  <c r="D234" i="2"/>
  <c r="F234" i="2" s="1"/>
  <c r="D233" i="2"/>
  <c r="F233" i="2" s="1"/>
  <c r="D232" i="2"/>
  <c r="F232" i="2" s="1"/>
  <c r="D231" i="2"/>
  <c r="F231" i="2" s="1"/>
  <c r="D230" i="2"/>
  <c r="F230" i="2" s="1"/>
  <c r="D229" i="2"/>
  <c r="F229" i="2" s="1"/>
  <c r="D228" i="2"/>
  <c r="F228" i="2" s="1"/>
  <c r="D227" i="2"/>
  <c r="F227" i="2" s="1"/>
  <c r="D226" i="2"/>
  <c r="F226" i="2" s="1"/>
  <c r="D225" i="2"/>
  <c r="F225" i="2" s="1"/>
  <c r="D224" i="2"/>
  <c r="F224" i="2" s="1"/>
  <c r="D223" i="2"/>
  <c r="F223" i="2" s="1"/>
  <c r="D222" i="2"/>
  <c r="F222" i="2" s="1"/>
  <c r="D221" i="2"/>
  <c r="F221" i="2" s="1"/>
  <c r="D220" i="2"/>
  <c r="F220" i="2" s="1"/>
  <c r="D219" i="2"/>
  <c r="F219" i="2" s="1"/>
  <c r="D218" i="2"/>
  <c r="F218" i="2" s="1"/>
  <c r="D217" i="2"/>
  <c r="F217" i="2" s="1"/>
  <c r="D216" i="2"/>
  <c r="F216" i="2" s="1"/>
  <c r="D215" i="2"/>
  <c r="F215" i="2" s="1"/>
  <c r="D214" i="2"/>
  <c r="F214" i="2" s="1"/>
  <c r="D213" i="2"/>
  <c r="F213" i="2" s="1"/>
  <c r="D212" i="2"/>
  <c r="F212" i="2" s="1"/>
  <c r="D211" i="2"/>
  <c r="F211" i="2" s="1"/>
  <c r="D210" i="2"/>
  <c r="F210" i="2" s="1"/>
  <c r="D209" i="2"/>
  <c r="F209" i="2" s="1"/>
  <c r="D208" i="2"/>
  <c r="F208" i="2" s="1"/>
  <c r="D207" i="2"/>
  <c r="F207" i="2" s="1"/>
  <c r="D206" i="2"/>
  <c r="F206" i="2" s="1"/>
  <c r="D205" i="2"/>
  <c r="F205" i="2" s="1"/>
  <c r="D204" i="2"/>
  <c r="F204" i="2" s="1"/>
  <c r="D203" i="2"/>
  <c r="F203" i="2" s="1"/>
  <c r="D202" i="2"/>
  <c r="F202" i="2" s="1"/>
  <c r="D201" i="2"/>
  <c r="F201" i="2" s="1"/>
  <c r="D200" i="2"/>
  <c r="F200" i="2" s="1"/>
  <c r="D199" i="2"/>
  <c r="F199" i="2" s="1"/>
  <c r="D198" i="2"/>
  <c r="F198" i="2" s="1"/>
  <c r="D197" i="2"/>
  <c r="F197" i="2" s="1"/>
  <c r="D196" i="2"/>
  <c r="F196" i="2" s="1"/>
  <c r="D195" i="2"/>
  <c r="F195" i="2" s="1"/>
  <c r="D194" i="2"/>
  <c r="F194" i="2" s="1"/>
  <c r="D193" i="2"/>
  <c r="F193" i="2" s="1"/>
  <c r="D192" i="2"/>
  <c r="F192" i="2" s="1"/>
  <c r="D191" i="2"/>
  <c r="F191" i="2" s="1"/>
  <c r="D190" i="2"/>
  <c r="F190" i="2" s="1"/>
  <c r="D189" i="2"/>
  <c r="F189" i="2" s="1"/>
  <c r="D188" i="2"/>
  <c r="F188" i="2" s="1"/>
  <c r="D187" i="2"/>
  <c r="F187" i="2" s="1"/>
  <c r="D186" i="2"/>
  <c r="F186" i="2" s="1"/>
  <c r="D185" i="2"/>
  <c r="F185" i="2" s="1"/>
  <c r="D184" i="2"/>
  <c r="F184" i="2" s="1"/>
  <c r="D183" i="2"/>
  <c r="F183" i="2" s="1"/>
  <c r="D182" i="2"/>
  <c r="F182" i="2" s="1"/>
  <c r="D181" i="2"/>
  <c r="F181" i="2" s="1"/>
  <c r="D180" i="2"/>
  <c r="F180" i="2" s="1"/>
  <c r="D179" i="2"/>
  <c r="F179" i="2" s="1"/>
  <c r="D178" i="2"/>
  <c r="F178" i="2" s="1"/>
  <c r="D177" i="2"/>
  <c r="F177" i="2" s="1"/>
  <c r="D176" i="2"/>
  <c r="F176" i="2" s="1"/>
  <c r="D175" i="2"/>
  <c r="F175" i="2" s="1"/>
  <c r="D174" i="2"/>
  <c r="F174" i="2" s="1"/>
  <c r="D173" i="2"/>
  <c r="F173" i="2" s="1"/>
  <c r="D172" i="2"/>
  <c r="F172" i="2" s="1"/>
  <c r="C21" i="1" l="1"/>
  <c r="D18" i="1"/>
  <c r="D171" i="2" l="1"/>
  <c r="F171" i="2" s="1"/>
  <c r="D170" i="2"/>
  <c r="F170" i="2" s="1"/>
  <c r="D169" i="2"/>
  <c r="F169" i="2" s="1"/>
  <c r="D168" i="2"/>
  <c r="F168" i="2" s="1"/>
  <c r="D167" i="2"/>
  <c r="F167" i="2" s="1"/>
  <c r="D166" i="2"/>
  <c r="F166" i="2" s="1"/>
  <c r="D165" i="2"/>
  <c r="F165" i="2" s="1"/>
  <c r="D164" i="2"/>
  <c r="F164" i="2" s="1"/>
  <c r="D163" i="2"/>
  <c r="F163" i="2" s="1"/>
  <c r="D162" i="2"/>
  <c r="F162" i="2" s="1"/>
  <c r="D161" i="2"/>
  <c r="F161" i="2" s="1"/>
  <c r="D160" i="2"/>
  <c r="F160" i="2" s="1"/>
  <c r="D159" i="2"/>
  <c r="F159" i="2" s="1"/>
  <c r="D158" i="2"/>
  <c r="F158" i="2" s="1"/>
  <c r="D157" i="2"/>
  <c r="F157" i="2" s="1"/>
  <c r="D156" i="2"/>
  <c r="F156" i="2" s="1"/>
  <c r="D155" i="2"/>
  <c r="F155" i="2" s="1"/>
  <c r="D154" i="2"/>
  <c r="F154" i="2" s="1"/>
  <c r="D153" i="2"/>
  <c r="F153" i="2" s="1"/>
  <c r="D152" i="2"/>
  <c r="F152" i="2" s="1"/>
  <c r="D151" i="2"/>
  <c r="F151" i="2" s="1"/>
  <c r="D150" i="2"/>
  <c r="F150" i="2" s="1"/>
  <c r="D149" i="2"/>
  <c r="F149" i="2" s="1"/>
  <c r="D148" i="2"/>
  <c r="F148" i="2" s="1"/>
  <c r="D147" i="2"/>
  <c r="F147" i="2" s="1"/>
  <c r="D146" i="2"/>
  <c r="F146" i="2" s="1"/>
  <c r="D145" i="2"/>
  <c r="F145" i="2" s="1"/>
  <c r="D144" i="2"/>
  <c r="F144" i="2" s="1"/>
  <c r="D143" i="2"/>
  <c r="F143" i="2" s="1"/>
  <c r="D142" i="2"/>
  <c r="F142" i="2" s="1"/>
  <c r="D141" i="2"/>
  <c r="F141" i="2" s="1"/>
  <c r="D140" i="2"/>
  <c r="F140" i="2" s="1"/>
  <c r="D139" i="2"/>
  <c r="F139" i="2" s="1"/>
  <c r="D138" i="2"/>
  <c r="F138" i="2" s="1"/>
  <c r="D137" i="2"/>
  <c r="F137" i="2" s="1"/>
  <c r="D136" i="2"/>
  <c r="F136" i="2" s="1"/>
  <c r="D135" i="2"/>
  <c r="F135" i="2" s="1"/>
  <c r="D134" i="2"/>
  <c r="F134" i="2" s="1"/>
  <c r="D133" i="2"/>
  <c r="F133" i="2" s="1"/>
  <c r="D132" i="2"/>
  <c r="F132" i="2" s="1"/>
  <c r="D131" i="2"/>
  <c r="F131" i="2" s="1"/>
  <c r="D130" i="2"/>
  <c r="F130" i="2" s="1"/>
  <c r="D129" i="2"/>
  <c r="F129" i="2" s="1"/>
  <c r="D128" i="2"/>
  <c r="F128" i="2" s="1"/>
  <c r="D127" i="2"/>
  <c r="F127" i="2" s="1"/>
  <c r="D126" i="2"/>
  <c r="F126" i="2" s="1"/>
  <c r="D125" i="2"/>
  <c r="F125" i="2" s="1"/>
  <c r="D124" i="2"/>
  <c r="F124" i="2" s="1"/>
  <c r="D123" i="2"/>
  <c r="F123" i="2" s="1"/>
  <c r="D122" i="2"/>
  <c r="F122" i="2" s="1"/>
  <c r="D121" i="2"/>
  <c r="F121" i="2" s="1"/>
  <c r="D120" i="2"/>
  <c r="F120" i="2" s="1"/>
  <c r="D119" i="2"/>
  <c r="F119" i="2" s="1"/>
  <c r="D118" i="2"/>
  <c r="F118" i="2" s="1"/>
  <c r="D117" i="2"/>
  <c r="F117" i="2" s="1"/>
  <c r="D116" i="2"/>
  <c r="F116" i="2" s="1"/>
  <c r="D115" i="2"/>
  <c r="F115" i="2" s="1"/>
  <c r="D114" i="2"/>
  <c r="F114" i="2" s="1"/>
  <c r="D113" i="2"/>
  <c r="F113" i="2" s="1"/>
  <c r="D112" i="2"/>
  <c r="F112" i="2" s="1"/>
  <c r="D111" i="2"/>
  <c r="F111" i="2" s="1"/>
  <c r="D110" i="2"/>
  <c r="F110" i="2" s="1"/>
  <c r="D109" i="2"/>
  <c r="F109" i="2" s="1"/>
  <c r="D108" i="2"/>
  <c r="F108" i="2" s="1"/>
  <c r="D107" i="2"/>
  <c r="F107" i="2" s="1"/>
  <c r="D106" i="2"/>
  <c r="F106" i="2" s="1"/>
  <c r="D105" i="2"/>
  <c r="F105" i="2" s="1"/>
  <c r="D104" i="2"/>
  <c r="F104" i="2" s="1"/>
  <c r="D103" i="2"/>
  <c r="F103" i="2" s="1"/>
  <c r="D102" i="2"/>
  <c r="F102" i="2" s="1"/>
  <c r="D101" i="2"/>
  <c r="F101" i="2" s="1"/>
  <c r="D100" i="2"/>
  <c r="F100" i="2" s="1"/>
  <c r="D99" i="2"/>
  <c r="F99" i="2" s="1"/>
  <c r="D98" i="2"/>
  <c r="F98" i="2" s="1"/>
  <c r="D97" i="2"/>
  <c r="F97" i="2" s="1"/>
  <c r="D96" i="2"/>
  <c r="F96" i="2" s="1"/>
  <c r="D95" i="2"/>
  <c r="F95" i="2" s="1"/>
  <c r="D94" i="2"/>
  <c r="F94" i="2" s="1"/>
  <c r="D93" i="2"/>
  <c r="F93" i="2" s="1"/>
  <c r="D92" i="2"/>
  <c r="F92" i="2" s="1"/>
  <c r="D91" i="2"/>
  <c r="F91" i="2" s="1"/>
  <c r="D90" i="2"/>
  <c r="F90" i="2" s="1"/>
  <c r="D89" i="2"/>
  <c r="F89" i="2" s="1"/>
  <c r="D88" i="2"/>
  <c r="F88" i="2" s="1"/>
  <c r="D87" i="2"/>
  <c r="F87" i="2" s="1"/>
  <c r="D86" i="2"/>
  <c r="F86" i="2" s="1"/>
  <c r="D85" i="2"/>
  <c r="F85" i="2" s="1"/>
  <c r="D84" i="2"/>
  <c r="F84" i="2" s="1"/>
  <c r="D83" i="2"/>
  <c r="F83" i="2" s="1"/>
  <c r="D82" i="2"/>
  <c r="F82" i="2" s="1"/>
  <c r="D81" i="2" l="1"/>
  <c r="F81" i="2" s="1"/>
  <c r="F80" i="2"/>
  <c r="D80" i="2"/>
  <c r="D79" i="2"/>
  <c r="F79" i="2" s="1"/>
  <c r="D78" i="2"/>
  <c r="F78" i="2" s="1"/>
  <c r="D77" i="2"/>
  <c r="F77" i="2" s="1"/>
  <c r="F76" i="2"/>
  <c r="D76" i="2"/>
  <c r="D75" i="2"/>
  <c r="F75" i="2" s="1"/>
  <c r="D74" i="2"/>
  <c r="F74" i="2" s="1"/>
  <c r="D73" i="2"/>
  <c r="F73" i="2" s="1"/>
  <c r="F72" i="2"/>
  <c r="D72" i="2"/>
  <c r="D71" i="2"/>
  <c r="F71" i="2" s="1"/>
  <c r="D70" i="2"/>
  <c r="F70" i="2" s="1"/>
  <c r="D69" i="2"/>
  <c r="F69" i="2" s="1"/>
  <c r="F68" i="2"/>
  <c r="D68" i="2"/>
  <c r="D67" i="2"/>
  <c r="F67" i="2" s="1"/>
  <c r="D66" i="2"/>
  <c r="F66" i="2" s="1"/>
  <c r="D65" i="2"/>
  <c r="F65" i="2" s="1"/>
  <c r="F64" i="2"/>
  <c r="D64" i="2"/>
  <c r="D63" i="2"/>
  <c r="F63" i="2" s="1"/>
  <c r="D62" i="2"/>
  <c r="F62" i="2" s="1"/>
  <c r="D61" i="2"/>
  <c r="F61" i="2" s="1"/>
  <c r="F60" i="2"/>
  <c r="D60" i="2"/>
  <c r="D59" i="2"/>
  <c r="F59" i="2" s="1"/>
  <c r="D58" i="2"/>
  <c r="F58" i="2" s="1"/>
  <c r="D57" i="2"/>
  <c r="F57" i="2" s="1"/>
  <c r="F56" i="2"/>
  <c r="D56" i="2"/>
  <c r="D55" i="2"/>
  <c r="F55" i="2" s="1"/>
  <c r="D54" i="2"/>
  <c r="F54" i="2" s="1"/>
  <c r="D53" i="2"/>
  <c r="F53" i="2" s="1"/>
  <c r="F52" i="2"/>
  <c r="D52" i="2"/>
  <c r="D51" i="2"/>
  <c r="F51" i="2" s="1"/>
  <c r="D50" i="2"/>
  <c r="F50" i="2" s="1"/>
  <c r="D49" i="2"/>
  <c r="F49" i="2" s="1"/>
  <c r="F48" i="2"/>
  <c r="D48" i="2"/>
  <c r="D47" i="2"/>
  <c r="F47" i="2" s="1"/>
  <c r="D46" i="2"/>
  <c r="F46" i="2" s="1"/>
  <c r="D45" i="2"/>
  <c r="F45" i="2" s="1"/>
  <c r="F44" i="2"/>
  <c r="D44" i="2"/>
  <c r="D43" i="2"/>
  <c r="F43" i="2" s="1"/>
  <c r="D42" i="2"/>
  <c r="F42" i="2" s="1"/>
  <c r="D41" i="2"/>
  <c r="F41" i="2" s="1"/>
  <c r="F40" i="2"/>
  <c r="D40" i="2"/>
  <c r="D39" i="2"/>
  <c r="F39" i="2" s="1"/>
  <c r="D38" i="2"/>
  <c r="F38" i="2" s="1"/>
  <c r="D37" i="2"/>
  <c r="F37" i="2" s="1"/>
  <c r="F36" i="2"/>
  <c r="D36" i="2"/>
  <c r="D35" i="2"/>
  <c r="F35" i="2" s="1"/>
  <c r="D34" i="2"/>
  <c r="F34" i="2" s="1"/>
  <c r="D33" i="2"/>
  <c r="F33" i="2" s="1"/>
  <c r="F32" i="2"/>
  <c r="D32" i="2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  <c r="D4" i="2"/>
  <c r="F4" i="2" s="1"/>
  <c r="D3" i="2"/>
  <c r="F3" i="2" s="1"/>
  <c r="D2" i="2"/>
  <c r="F2" i="2" s="1"/>
</calcChain>
</file>

<file path=xl/sharedStrings.xml><?xml version="1.0" encoding="utf-8"?>
<sst xmlns="http://schemas.openxmlformats.org/spreadsheetml/2006/main" count="703" uniqueCount="58">
  <si>
    <t>FECHA CONFORMIDAD</t>
  </si>
  <si>
    <t>TOTALES</t>
  </si>
  <si>
    <t>RATIO DE LAS OPERACIONES PENDIENTES DE PAGO</t>
  </si>
  <si>
    <t>FECHA DE PAGO</t>
  </si>
  <si>
    <t>DÍAS DE PAGO</t>
  </si>
  <si>
    <t>IMPORTE FACTURA</t>
  </si>
  <si>
    <t>02/01/2024</t>
  </si>
  <si>
    <t>11/01/2024</t>
  </si>
  <si>
    <t>08/01/2024</t>
  </si>
  <si>
    <t>12/01/2024</t>
  </si>
  <si>
    <t>10/01/2024</t>
  </si>
  <si>
    <t>19/01/2024</t>
  </si>
  <si>
    <t>16/01/2024</t>
  </si>
  <si>
    <t>29/01/2024</t>
  </si>
  <si>
    <t>23/01/2024</t>
  </si>
  <si>
    <t>24/01/2024</t>
  </si>
  <si>
    <t>26/01/2024</t>
  </si>
  <si>
    <t>27/12/2023</t>
  </si>
  <si>
    <t>12/02/2024</t>
  </si>
  <si>
    <t>20/02/2024</t>
  </si>
  <si>
    <t>28/02/2024</t>
  </si>
  <si>
    <t>15/02/2024</t>
  </si>
  <si>
    <t>13/02/2024</t>
  </si>
  <si>
    <t>08/02/2024</t>
  </si>
  <si>
    <t>09/02/2024</t>
  </si>
  <si>
    <t>21/02/2024</t>
  </si>
  <si>
    <t>01/02/2024</t>
  </si>
  <si>
    <t>05/02/2024</t>
  </si>
  <si>
    <t>28/03/2024</t>
  </si>
  <si>
    <t>20/03/2024</t>
  </si>
  <si>
    <t>27/03/2024</t>
  </si>
  <si>
    <t>22/03/2024</t>
  </si>
  <si>
    <t>14/03/2024</t>
  </si>
  <si>
    <t>11/03/2024</t>
  </si>
  <si>
    <t>25/03/2024</t>
  </si>
  <si>
    <t>13/03/2024</t>
  </si>
  <si>
    <t>01/03/2024</t>
  </si>
  <si>
    <t>08/03/2024</t>
  </si>
  <si>
    <t>29/02/2024</t>
  </si>
  <si>
    <t>12/03/2024</t>
  </si>
  <si>
    <t>06/10/2023</t>
  </si>
  <si>
    <t>04/03/2024</t>
  </si>
  <si>
    <t>31/03/2024</t>
  </si>
  <si>
    <t>Fecha de conformidad</t>
  </si>
  <si>
    <t>Fecha fin periodo</t>
  </si>
  <si>
    <t>Días de pago</t>
  </si>
  <si>
    <t>Importe total</t>
  </si>
  <si>
    <t>TOTOAL</t>
  </si>
  <si>
    <t>IMPORTE DE LOS PAGOS PENDIENTES</t>
  </si>
  <si>
    <t>PMPP</t>
  </si>
  <si>
    <t>RATIO DE LAS OPERACIONES PAGADAS</t>
  </si>
  <si>
    <t>IMPORTE DE LOS PAGOS REALIZADOS</t>
  </si>
  <si>
    <t>NUMERADOR</t>
  </si>
  <si>
    <t>RATIO DE LAS PENDIENTES DE PAGO + IMPORTE PENDIENTES DE PAGO</t>
  </si>
  <si>
    <t xml:space="preserve">RATIO DE LAS OPERACIONES PAGADAS + IMPORTE DE  LOS PAGOS </t>
  </si>
  <si>
    <t>DENOMINADOR</t>
  </si>
  <si>
    <t>IMPORTE PENDIENTES + IMPORTE PAGADAS</t>
  </si>
  <si>
    <t>PMP 1º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</si>
</sst>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"/>
    <numFmt numFmtId="165" formatCode="##,##0.000"/>
    <numFmt numFmtId="166" formatCode="#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1"/>
      <color rgb="FFFFFFFF"/>
      <name val="Aptos Narrow"/>
      <family val="2"/>
      <scheme val="minor"/>
    </font>
    <font>
      <sz val="12"/>
      <color theme="0"/>
      <name val="Calibri"/>
      <family val="2"/>
    </font>
    <font>
      <b/>
      <sz val="11"/>
      <color rgb="FFFFFFFF"/>
      <name val="Space Grotesk"/>
    </font>
    <font>
      <sz val="11"/>
      <color theme="1"/>
      <name val="Space Grotesk"/>
    </font>
    <font>
      <b/>
      <sz val="11"/>
      <color theme="1"/>
      <name val="Space Grotesk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 applyAlignment="1">
      <alignment horizontal="center" vertical="center"/>
    </xf>
    <xf numFmtId="4" fontId="5" fillId="0" borderId="0" xfId="0" applyNumberFormat="1" applyFont="1"/>
    <xf numFmtId="1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1" fillId="0" borderId="0" xfId="0" applyFont="1"/>
    <xf numFmtId="165" fontId="0" fillId="0" borderId="0" xfId="0" applyNumberFormat="1"/>
    <xf numFmtId="0" fontId="6" fillId="3" borderId="0" xfId="0" applyFont="1" applyFill="1"/>
    <xf numFmtId="0" fontId="6" fillId="2" borderId="0" xfId="0" applyFont="1" applyFill="1"/>
    <xf numFmtId="0" fontId="6" fillId="3" borderId="1" xfId="0" applyFont="1" applyFill="1" applyBorder="1"/>
    <xf numFmtId="0" fontId="0" fillId="0" borderId="2" xfId="0" applyBorder="1"/>
    <xf numFmtId="0" fontId="2" fillId="4" borderId="5" xfId="0" applyFont="1" applyFill="1" applyBorder="1"/>
    <xf numFmtId="0" fontId="6" fillId="3" borderId="3" xfId="0" applyFont="1" applyFill="1" applyBorder="1"/>
    <xf numFmtId="165" fontId="0" fillId="0" borderId="4" xfId="0" applyNumberFormat="1" applyBorder="1"/>
    <xf numFmtId="165" fontId="0" fillId="4" borderId="6" xfId="0" applyNumberFormat="1" applyFill="1" applyBorder="1"/>
    <xf numFmtId="0" fontId="6" fillId="3" borderId="7" xfId="0" applyFont="1" applyFill="1" applyBorder="1"/>
    <xf numFmtId="0" fontId="6" fillId="3" borderId="8" xfId="0" applyFont="1" applyFill="1" applyBorder="1"/>
    <xf numFmtId="1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7" fillId="5" borderId="0" xfId="0" applyNumberFormat="1" applyFont="1" applyFill="1" applyAlignment="1">
      <alignment vertical="center"/>
    </xf>
    <xf numFmtId="4" fontId="7" fillId="5" borderId="0" xfId="0" applyNumberFormat="1" applyFont="1" applyFill="1"/>
    <xf numFmtId="0" fontId="8" fillId="3" borderId="1" xfId="0" applyFont="1" applyFill="1" applyBorder="1"/>
    <xf numFmtId="0" fontId="9" fillId="0" borderId="2" xfId="0" applyFont="1" applyBorder="1"/>
    <xf numFmtId="0" fontId="10" fillId="4" borderId="5" xfId="0" applyFont="1" applyFill="1" applyBorder="1"/>
    <xf numFmtId="0" fontId="8" fillId="3" borderId="3" xfId="0" applyFont="1" applyFill="1" applyBorder="1"/>
    <xf numFmtId="166" fontId="9" fillId="0" borderId="4" xfId="0" applyNumberFormat="1" applyFont="1" applyBorder="1"/>
    <xf numFmtId="166" fontId="10" fillId="4" borderId="6" xfId="0" applyNumberFormat="1" applyFont="1" applyFill="1" applyBorder="1"/>
    <xf numFmtId="0" fontId="9" fillId="0" borderId="0" xfId="0" applyFont="1"/>
    <xf numFmtId="2" fontId="10" fillId="6" borderId="5" xfId="0" applyNumberFormat="1" applyFont="1" applyFill="1" applyBorder="1"/>
    <xf numFmtId="0" fontId="9" fillId="0" borderId="4" xfId="0" applyFont="1" applyBorder="1"/>
    <xf numFmtId="166" fontId="10" fillId="6" borderId="6" xfId="0" applyNumberFormat="1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7" borderId="1" xfId="0" applyFont="1" applyFill="1" applyBorder="1"/>
    <xf numFmtId="0" fontId="0" fillId="7" borderId="0" xfId="0" applyFill="1"/>
    <xf numFmtId="0" fontId="3" fillId="7" borderId="3" xfId="0" applyFont="1" applyFill="1" applyBorder="1"/>
    <xf numFmtId="43" fontId="11" fillId="6" borderId="10" xfId="1" applyFont="1" applyFill="1" applyBorder="1"/>
    <xf numFmtId="43" fontId="11" fillId="6" borderId="11" xfId="1" applyFont="1" applyFill="1" applyBorder="1"/>
    <xf numFmtId="43" fontId="11" fillId="6" borderId="12" xfId="1" applyFont="1" applyFill="1" applyBorder="1"/>
    <xf numFmtId="0" fontId="3" fillId="7" borderId="0" xfId="0" applyFont="1" applyFill="1"/>
    <xf numFmtId="0" fontId="3" fillId="7" borderId="7" xfId="0" applyFont="1" applyFill="1" applyBorder="1"/>
    <xf numFmtId="0" fontId="0" fillId="0" borderId="13" xfId="0" applyBorder="1"/>
    <xf numFmtId="43" fontId="11" fillId="6" borderId="9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5C32-E812-48C8-A4BC-8FD87FECCC6B}">
  <dimension ref="A2:F21"/>
  <sheetViews>
    <sheetView workbookViewId="0">
      <selection activeCell="C26" sqref="C26"/>
    </sheetView>
  </sheetViews>
  <sheetFormatPr baseColWidth="10" defaultColWidth="9.140625" defaultRowHeight="15" x14ac:dyDescent="0.25"/>
  <cols>
    <col min="1" max="1" width="27.42578125" customWidth="1"/>
    <col min="2" max="2" width="59.28515625" customWidth="1"/>
    <col min="3" max="3" width="25.28515625" customWidth="1"/>
    <col min="4" max="4" width="27.28515625" customWidth="1"/>
    <col min="5" max="5" width="35.42578125" customWidth="1"/>
    <col min="6" max="6" width="38.85546875" customWidth="1"/>
  </cols>
  <sheetData>
    <row r="2" spans="1:6" x14ac:dyDescent="0.25">
      <c r="A2" s="7" t="s">
        <v>43</v>
      </c>
      <c r="B2" s="7" t="s">
        <v>44</v>
      </c>
      <c r="C2" s="7" t="s">
        <v>45</v>
      </c>
      <c r="D2" s="7" t="s">
        <v>46</v>
      </c>
      <c r="E2" s="7"/>
    </row>
    <row r="3" spans="1:6" x14ac:dyDescent="0.25">
      <c r="A3" s="5" t="s">
        <v>30</v>
      </c>
      <c r="B3" s="5" t="s">
        <v>42</v>
      </c>
      <c r="C3" s="5">
        <f>+B3-A3</f>
        <v>4</v>
      </c>
      <c r="D3" s="6">
        <v>1300</v>
      </c>
      <c r="E3" s="6">
        <f>C3*D3</f>
        <v>5200</v>
      </c>
    </row>
    <row r="4" spans="1:6" x14ac:dyDescent="0.25">
      <c r="A4" s="5" t="s">
        <v>30</v>
      </c>
      <c r="B4" s="5" t="s">
        <v>42</v>
      </c>
      <c r="C4" s="5">
        <f t="shared" ref="C4:C5" si="0">+B4-A4</f>
        <v>4</v>
      </c>
      <c r="D4" s="6">
        <v>5801.95</v>
      </c>
      <c r="E4" s="6">
        <f t="shared" ref="E4:E5" si="1">C4*D4</f>
        <v>23207.8</v>
      </c>
    </row>
    <row r="5" spans="1:6" x14ac:dyDescent="0.25">
      <c r="A5" s="5" t="s">
        <v>30</v>
      </c>
      <c r="B5" s="5" t="s">
        <v>42</v>
      </c>
      <c r="C5" s="5">
        <f t="shared" si="0"/>
        <v>4</v>
      </c>
      <c r="D5" s="6">
        <v>1973.53</v>
      </c>
      <c r="E5" s="6">
        <f t="shared" si="1"/>
        <v>7894.12</v>
      </c>
    </row>
    <row r="6" spans="1:6" x14ac:dyDescent="0.25">
      <c r="B6" s="8"/>
      <c r="C6" s="8" t="s">
        <v>47</v>
      </c>
      <c r="D6" s="6">
        <v>9075.48</v>
      </c>
      <c r="E6" s="6">
        <f>SUM(E3:E5)</f>
        <v>36301.919999999998</v>
      </c>
      <c r="F6" s="7" t="s">
        <v>1</v>
      </c>
    </row>
    <row r="16" spans="1:6" ht="15.75" thickBot="1" x14ac:dyDescent="0.3"/>
    <row r="17" spans="2:4" x14ac:dyDescent="0.25">
      <c r="B17" s="9" t="s">
        <v>2</v>
      </c>
      <c r="C17" s="10"/>
      <c r="D17" s="11">
        <f>E6/D6</f>
        <v>4</v>
      </c>
    </row>
    <row r="18" spans="2:4" ht="15.75" thickBot="1" x14ac:dyDescent="0.3">
      <c r="B18" s="12" t="s">
        <v>48</v>
      </c>
      <c r="C18" s="13">
        <f>D6</f>
        <v>9075.48</v>
      </c>
      <c r="D18" s="14">
        <f>D17*C18</f>
        <v>36301.919999999998</v>
      </c>
    </row>
    <row r="20" spans="2:4" ht="15.75" thickBot="1" x14ac:dyDescent="0.3"/>
    <row r="21" spans="2:4" ht="15.75" thickBot="1" x14ac:dyDescent="0.3">
      <c r="B21" s="15" t="s">
        <v>49</v>
      </c>
      <c r="C21" s="16">
        <f>D17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9DAD3-6440-44A3-ABFC-B0EDFC87784C}">
  <dimension ref="A1:F374"/>
  <sheetViews>
    <sheetView tabSelected="1" topLeftCell="A335" workbookViewId="0">
      <selection activeCell="F379" sqref="F379"/>
    </sheetView>
  </sheetViews>
  <sheetFormatPr baseColWidth="10" defaultRowHeight="15" x14ac:dyDescent="0.25"/>
  <cols>
    <col min="2" max="2" width="26.85546875" customWidth="1"/>
    <col min="3" max="3" width="63.5703125" customWidth="1"/>
    <col min="4" max="4" width="39.7109375" customWidth="1"/>
    <col min="5" max="5" width="27.42578125" customWidth="1"/>
    <col min="6" max="6" width="25.5703125" customWidth="1"/>
  </cols>
  <sheetData>
    <row r="1" spans="1:6" ht="15.75" x14ac:dyDescent="0.25">
      <c r="A1" s="4"/>
      <c r="B1" s="17" t="s">
        <v>0</v>
      </c>
      <c r="C1" s="17" t="s">
        <v>3</v>
      </c>
      <c r="D1" s="18" t="s">
        <v>4</v>
      </c>
      <c r="E1" s="19" t="s">
        <v>5</v>
      </c>
      <c r="F1" s="20"/>
    </row>
    <row r="2" spans="1:6" ht="15.75" x14ac:dyDescent="0.25">
      <c r="A2" s="1"/>
      <c r="B2" s="5" t="s">
        <v>6</v>
      </c>
      <c r="C2" s="5" t="s">
        <v>7</v>
      </c>
      <c r="D2" s="3">
        <f t="shared" ref="D2:D65" si="0">+C2-B2</f>
        <v>9</v>
      </c>
      <c r="E2" s="6">
        <v>11706.75</v>
      </c>
      <c r="F2" s="2">
        <f t="shared" ref="F2:F65" si="1">D2*E2</f>
        <v>105360.75</v>
      </c>
    </row>
    <row r="3" spans="1:6" ht="15.75" x14ac:dyDescent="0.25">
      <c r="A3" s="1"/>
      <c r="B3" s="5" t="s">
        <v>8</v>
      </c>
      <c r="C3" s="5" t="s">
        <v>9</v>
      </c>
      <c r="D3" s="3">
        <f t="shared" si="0"/>
        <v>4</v>
      </c>
      <c r="E3" s="6">
        <v>3630</v>
      </c>
      <c r="F3" s="2">
        <f t="shared" si="1"/>
        <v>14520</v>
      </c>
    </row>
    <row r="4" spans="1:6" ht="15.75" x14ac:dyDescent="0.25">
      <c r="A4" s="1"/>
      <c r="B4" s="5" t="s">
        <v>8</v>
      </c>
      <c r="C4" s="5" t="s">
        <v>9</v>
      </c>
      <c r="D4" s="3">
        <f t="shared" si="0"/>
        <v>4</v>
      </c>
      <c r="E4" s="6">
        <v>1331</v>
      </c>
      <c r="F4" s="2">
        <f t="shared" si="1"/>
        <v>5324</v>
      </c>
    </row>
    <row r="5" spans="1:6" ht="15.75" x14ac:dyDescent="0.25">
      <c r="A5" s="1"/>
      <c r="B5" s="5" t="s">
        <v>8</v>
      </c>
      <c r="C5" s="5" t="s">
        <v>9</v>
      </c>
      <c r="D5" s="3">
        <f t="shared" si="0"/>
        <v>4</v>
      </c>
      <c r="E5" s="6">
        <v>531.57000000000005</v>
      </c>
      <c r="F5" s="2">
        <f t="shared" si="1"/>
        <v>2126.2800000000002</v>
      </c>
    </row>
    <row r="6" spans="1:6" ht="15.75" x14ac:dyDescent="0.25">
      <c r="A6" s="1"/>
      <c r="B6" s="5" t="s">
        <v>8</v>
      </c>
      <c r="C6" s="5" t="s">
        <v>9</v>
      </c>
      <c r="D6" s="3">
        <f t="shared" si="0"/>
        <v>4</v>
      </c>
      <c r="E6" s="6">
        <v>1185.8</v>
      </c>
      <c r="F6" s="2">
        <f t="shared" si="1"/>
        <v>4743.2</v>
      </c>
    </row>
    <row r="7" spans="1:6" ht="15.75" x14ac:dyDescent="0.25">
      <c r="A7" s="1"/>
      <c r="B7" s="5" t="s">
        <v>8</v>
      </c>
      <c r="C7" s="5" t="s">
        <v>9</v>
      </c>
      <c r="D7" s="3">
        <f t="shared" si="0"/>
        <v>4</v>
      </c>
      <c r="E7" s="6">
        <v>53.19</v>
      </c>
      <c r="F7" s="2">
        <f t="shared" si="1"/>
        <v>212.76</v>
      </c>
    </row>
    <row r="8" spans="1:6" ht="15.75" x14ac:dyDescent="0.25">
      <c r="A8" s="1"/>
      <c r="B8" s="5" t="s">
        <v>8</v>
      </c>
      <c r="C8" s="5" t="s">
        <v>9</v>
      </c>
      <c r="D8" s="3">
        <f t="shared" si="0"/>
        <v>4</v>
      </c>
      <c r="E8" s="6">
        <v>28.7</v>
      </c>
      <c r="F8" s="2">
        <f t="shared" si="1"/>
        <v>114.8</v>
      </c>
    </row>
    <row r="9" spans="1:6" ht="15.75" x14ac:dyDescent="0.25">
      <c r="A9" s="1"/>
      <c r="B9" s="5" t="s">
        <v>8</v>
      </c>
      <c r="C9" s="5" t="s">
        <v>9</v>
      </c>
      <c r="D9" s="3">
        <f t="shared" si="0"/>
        <v>4</v>
      </c>
      <c r="E9" s="6">
        <v>51.32</v>
      </c>
      <c r="F9" s="2">
        <f t="shared" si="1"/>
        <v>205.28</v>
      </c>
    </row>
    <row r="10" spans="1:6" ht="15.75" x14ac:dyDescent="0.25">
      <c r="A10" s="1"/>
      <c r="B10" s="5" t="s">
        <v>8</v>
      </c>
      <c r="C10" s="5" t="s">
        <v>9</v>
      </c>
      <c r="D10" s="3">
        <f t="shared" si="0"/>
        <v>4</v>
      </c>
      <c r="E10" s="6">
        <v>217.8</v>
      </c>
      <c r="F10" s="2">
        <f t="shared" si="1"/>
        <v>871.2</v>
      </c>
    </row>
    <row r="11" spans="1:6" ht="15.75" x14ac:dyDescent="0.25">
      <c r="A11" s="1"/>
      <c r="B11" s="5" t="s">
        <v>8</v>
      </c>
      <c r="C11" s="5" t="s">
        <v>9</v>
      </c>
      <c r="D11" s="3">
        <f t="shared" si="0"/>
        <v>4</v>
      </c>
      <c r="E11" s="6">
        <v>353.32</v>
      </c>
      <c r="F11" s="2">
        <f t="shared" si="1"/>
        <v>1413.28</v>
      </c>
    </row>
    <row r="12" spans="1:6" ht="15.75" x14ac:dyDescent="0.25">
      <c r="A12" s="1"/>
      <c r="B12" s="5" t="s">
        <v>8</v>
      </c>
      <c r="C12" s="5" t="s">
        <v>9</v>
      </c>
      <c r="D12" s="3">
        <f t="shared" si="0"/>
        <v>4</v>
      </c>
      <c r="E12" s="6">
        <v>148.07</v>
      </c>
      <c r="F12" s="2">
        <f t="shared" si="1"/>
        <v>592.28</v>
      </c>
    </row>
    <row r="13" spans="1:6" ht="15.75" x14ac:dyDescent="0.25">
      <c r="A13" s="1"/>
      <c r="B13" s="5" t="s">
        <v>10</v>
      </c>
      <c r="C13" s="5" t="s">
        <v>9</v>
      </c>
      <c r="D13" s="3">
        <f t="shared" si="0"/>
        <v>2</v>
      </c>
      <c r="E13" s="6">
        <v>363</v>
      </c>
      <c r="F13" s="2">
        <f t="shared" si="1"/>
        <v>726</v>
      </c>
    </row>
    <row r="14" spans="1:6" ht="15.75" x14ac:dyDescent="0.25">
      <c r="A14" s="1"/>
      <c r="B14" s="5" t="s">
        <v>7</v>
      </c>
      <c r="C14" s="5" t="s">
        <v>11</v>
      </c>
      <c r="D14" s="3">
        <f t="shared" si="0"/>
        <v>8</v>
      </c>
      <c r="E14" s="6">
        <v>10768.34</v>
      </c>
      <c r="F14" s="2">
        <f t="shared" si="1"/>
        <v>86146.72</v>
      </c>
    </row>
    <row r="15" spans="1:6" ht="15.75" x14ac:dyDescent="0.25">
      <c r="A15" s="1"/>
      <c r="B15" s="5" t="s">
        <v>7</v>
      </c>
      <c r="C15" s="5" t="s">
        <v>12</v>
      </c>
      <c r="D15" s="3">
        <f t="shared" si="0"/>
        <v>5</v>
      </c>
      <c r="E15" s="6">
        <v>3605.8</v>
      </c>
      <c r="F15" s="2">
        <f t="shared" si="1"/>
        <v>18029</v>
      </c>
    </row>
    <row r="16" spans="1:6" ht="15.75" x14ac:dyDescent="0.25">
      <c r="A16" s="1"/>
      <c r="B16" s="5" t="s">
        <v>7</v>
      </c>
      <c r="C16" s="5" t="s">
        <v>11</v>
      </c>
      <c r="D16" s="3">
        <f t="shared" si="0"/>
        <v>8</v>
      </c>
      <c r="E16" s="6">
        <v>3829.65</v>
      </c>
      <c r="F16" s="2">
        <f t="shared" si="1"/>
        <v>30637.200000000001</v>
      </c>
    </row>
    <row r="17" spans="1:6" ht="15.75" x14ac:dyDescent="0.25">
      <c r="A17" s="1"/>
      <c r="B17" s="5" t="s">
        <v>7</v>
      </c>
      <c r="C17" s="5" t="s">
        <v>11</v>
      </c>
      <c r="D17" s="3">
        <f t="shared" si="0"/>
        <v>8</v>
      </c>
      <c r="E17" s="6">
        <v>1815</v>
      </c>
      <c r="F17" s="2">
        <f t="shared" si="1"/>
        <v>14520</v>
      </c>
    </row>
    <row r="18" spans="1:6" ht="15.75" x14ac:dyDescent="0.25">
      <c r="A18" s="1"/>
      <c r="B18" s="5" t="s">
        <v>7</v>
      </c>
      <c r="C18" s="5" t="s">
        <v>11</v>
      </c>
      <c r="D18" s="3">
        <f t="shared" si="0"/>
        <v>8</v>
      </c>
      <c r="E18" s="6">
        <v>1815</v>
      </c>
      <c r="F18" s="2">
        <f t="shared" si="1"/>
        <v>14520</v>
      </c>
    </row>
    <row r="19" spans="1:6" ht="15.75" x14ac:dyDescent="0.25">
      <c r="A19" s="1"/>
      <c r="B19" s="5" t="s">
        <v>7</v>
      </c>
      <c r="C19" s="5" t="s">
        <v>11</v>
      </c>
      <c r="D19" s="3">
        <f t="shared" si="0"/>
        <v>8</v>
      </c>
      <c r="E19" s="6">
        <v>1815</v>
      </c>
      <c r="F19" s="2">
        <f t="shared" si="1"/>
        <v>14520</v>
      </c>
    </row>
    <row r="20" spans="1:6" ht="15.75" x14ac:dyDescent="0.25">
      <c r="A20" s="1"/>
      <c r="B20" s="5" t="s">
        <v>7</v>
      </c>
      <c r="C20" s="5" t="s">
        <v>11</v>
      </c>
      <c r="D20" s="3">
        <f t="shared" si="0"/>
        <v>8</v>
      </c>
      <c r="E20" s="6">
        <v>1035.24</v>
      </c>
      <c r="F20" s="2">
        <f t="shared" si="1"/>
        <v>8281.92</v>
      </c>
    </row>
    <row r="21" spans="1:6" ht="15.75" x14ac:dyDescent="0.25">
      <c r="A21" s="1"/>
      <c r="B21" s="5" t="s">
        <v>7</v>
      </c>
      <c r="C21" s="5" t="s">
        <v>11</v>
      </c>
      <c r="D21" s="3">
        <f t="shared" si="0"/>
        <v>8</v>
      </c>
      <c r="E21" s="6">
        <v>76.5</v>
      </c>
      <c r="F21" s="2">
        <f t="shared" si="1"/>
        <v>612</v>
      </c>
    </row>
    <row r="22" spans="1:6" ht="15.75" x14ac:dyDescent="0.25">
      <c r="A22" s="1"/>
      <c r="B22" s="5" t="s">
        <v>7</v>
      </c>
      <c r="C22" s="5" t="s">
        <v>11</v>
      </c>
      <c r="D22" s="3">
        <f t="shared" si="0"/>
        <v>8</v>
      </c>
      <c r="E22" s="6">
        <v>786.5</v>
      </c>
      <c r="F22" s="2">
        <f t="shared" si="1"/>
        <v>6292</v>
      </c>
    </row>
    <row r="23" spans="1:6" ht="15.75" x14ac:dyDescent="0.25">
      <c r="A23" s="1"/>
      <c r="B23" s="5" t="s">
        <v>7</v>
      </c>
      <c r="C23" s="5" t="s">
        <v>11</v>
      </c>
      <c r="D23" s="3">
        <f t="shared" si="0"/>
        <v>8</v>
      </c>
      <c r="E23" s="6">
        <v>1411.67</v>
      </c>
      <c r="F23" s="2">
        <f t="shared" si="1"/>
        <v>11293.36</v>
      </c>
    </row>
    <row r="24" spans="1:6" ht="15.75" x14ac:dyDescent="0.25">
      <c r="A24" s="1"/>
      <c r="B24" s="5" t="s">
        <v>7</v>
      </c>
      <c r="C24" s="5" t="s">
        <v>11</v>
      </c>
      <c r="D24" s="3">
        <f t="shared" si="0"/>
        <v>8</v>
      </c>
      <c r="E24" s="6">
        <v>3388</v>
      </c>
      <c r="F24" s="2">
        <f t="shared" si="1"/>
        <v>27104</v>
      </c>
    </row>
    <row r="25" spans="1:6" ht="15.75" x14ac:dyDescent="0.25">
      <c r="A25" s="1"/>
      <c r="B25" s="5" t="s">
        <v>7</v>
      </c>
      <c r="C25" s="5" t="s">
        <v>11</v>
      </c>
      <c r="D25" s="3">
        <f t="shared" si="0"/>
        <v>8</v>
      </c>
      <c r="E25" s="6">
        <v>598.95000000000005</v>
      </c>
      <c r="F25" s="2">
        <f t="shared" si="1"/>
        <v>4791.6000000000004</v>
      </c>
    </row>
    <row r="26" spans="1:6" ht="15.75" x14ac:dyDescent="0.25">
      <c r="A26" s="1"/>
      <c r="B26" s="5" t="s">
        <v>7</v>
      </c>
      <c r="C26" s="5" t="s">
        <v>11</v>
      </c>
      <c r="D26" s="3">
        <f t="shared" si="0"/>
        <v>8</v>
      </c>
      <c r="E26" s="6">
        <v>617.1</v>
      </c>
      <c r="F26" s="2">
        <f t="shared" si="1"/>
        <v>4936.8</v>
      </c>
    </row>
    <row r="27" spans="1:6" ht="15.75" x14ac:dyDescent="0.25">
      <c r="A27" s="1"/>
      <c r="B27" s="5" t="s">
        <v>7</v>
      </c>
      <c r="C27" s="5" t="s">
        <v>11</v>
      </c>
      <c r="D27" s="3">
        <f t="shared" si="0"/>
        <v>8</v>
      </c>
      <c r="E27" s="6">
        <v>135.26</v>
      </c>
      <c r="F27" s="2">
        <f t="shared" si="1"/>
        <v>1082.08</v>
      </c>
    </row>
    <row r="28" spans="1:6" ht="15.75" x14ac:dyDescent="0.25">
      <c r="A28" s="1"/>
      <c r="B28" s="5" t="s">
        <v>7</v>
      </c>
      <c r="C28" s="5" t="s">
        <v>9</v>
      </c>
      <c r="D28" s="3">
        <f t="shared" si="0"/>
        <v>1</v>
      </c>
      <c r="E28" s="6">
        <v>5445</v>
      </c>
      <c r="F28" s="2">
        <f t="shared" si="1"/>
        <v>5445</v>
      </c>
    </row>
    <row r="29" spans="1:6" ht="15.75" x14ac:dyDescent="0.25">
      <c r="A29" s="1"/>
      <c r="B29" s="5" t="s">
        <v>7</v>
      </c>
      <c r="C29" s="5" t="s">
        <v>11</v>
      </c>
      <c r="D29" s="3">
        <f t="shared" si="0"/>
        <v>8</v>
      </c>
      <c r="E29" s="6">
        <v>130.44</v>
      </c>
      <c r="F29" s="2">
        <f t="shared" si="1"/>
        <v>1043.52</v>
      </c>
    </row>
    <row r="30" spans="1:6" ht="15.75" x14ac:dyDescent="0.25">
      <c r="A30" s="1"/>
      <c r="B30" s="5" t="s">
        <v>7</v>
      </c>
      <c r="C30" s="5" t="s">
        <v>11</v>
      </c>
      <c r="D30" s="3">
        <f t="shared" si="0"/>
        <v>8</v>
      </c>
      <c r="E30" s="6">
        <v>3630</v>
      </c>
      <c r="F30" s="2">
        <f t="shared" si="1"/>
        <v>29040</v>
      </c>
    </row>
    <row r="31" spans="1:6" ht="15.75" x14ac:dyDescent="0.25">
      <c r="A31" s="1"/>
      <c r="B31" s="5" t="s">
        <v>7</v>
      </c>
      <c r="C31" s="5" t="s">
        <v>11</v>
      </c>
      <c r="D31" s="3">
        <f t="shared" si="0"/>
        <v>8</v>
      </c>
      <c r="E31" s="6">
        <v>3630</v>
      </c>
      <c r="F31" s="2">
        <f t="shared" si="1"/>
        <v>29040</v>
      </c>
    </row>
    <row r="32" spans="1:6" ht="15.75" x14ac:dyDescent="0.25">
      <c r="A32" s="1"/>
      <c r="B32" s="5" t="s">
        <v>12</v>
      </c>
      <c r="C32" s="5" t="s">
        <v>11</v>
      </c>
      <c r="D32" s="3">
        <f t="shared" si="0"/>
        <v>3</v>
      </c>
      <c r="E32" s="6">
        <v>617.1</v>
      </c>
      <c r="F32" s="2">
        <f t="shared" si="1"/>
        <v>1851.3000000000002</v>
      </c>
    </row>
    <row r="33" spans="1:6" ht="15.75" x14ac:dyDescent="0.25">
      <c r="A33" s="1"/>
      <c r="B33" s="5" t="s">
        <v>12</v>
      </c>
      <c r="C33" s="5" t="s">
        <v>12</v>
      </c>
      <c r="D33" s="3">
        <f t="shared" si="0"/>
        <v>0</v>
      </c>
      <c r="E33" s="6">
        <v>-3605.8</v>
      </c>
      <c r="F33" s="2">
        <f t="shared" si="1"/>
        <v>0</v>
      </c>
    </row>
    <row r="34" spans="1:6" ht="15.75" x14ac:dyDescent="0.25">
      <c r="A34" s="1"/>
      <c r="B34" s="5" t="s">
        <v>12</v>
      </c>
      <c r="C34" s="5" t="s">
        <v>13</v>
      </c>
      <c r="D34" s="3">
        <f t="shared" si="0"/>
        <v>13</v>
      </c>
      <c r="E34" s="6">
        <v>33.82</v>
      </c>
      <c r="F34" s="2">
        <f t="shared" si="1"/>
        <v>439.66</v>
      </c>
    </row>
    <row r="35" spans="1:6" ht="15.75" x14ac:dyDescent="0.25">
      <c r="A35" s="1"/>
      <c r="B35" s="5" t="s">
        <v>11</v>
      </c>
      <c r="C35" s="5" t="s">
        <v>13</v>
      </c>
      <c r="D35" s="3">
        <f t="shared" si="0"/>
        <v>10</v>
      </c>
      <c r="E35" s="6">
        <v>1555.45</v>
      </c>
      <c r="F35" s="2">
        <f t="shared" si="1"/>
        <v>15554.5</v>
      </c>
    </row>
    <row r="36" spans="1:6" ht="15.75" x14ac:dyDescent="0.25">
      <c r="A36" s="1"/>
      <c r="B36" s="5" t="s">
        <v>11</v>
      </c>
      <c r="C36" s="5" t="s">
        <v>13</v>
      </c>
      <c r="D36" s="3">
        <f t="shared" si="0"/>
        <v>10</v>
      </c>
      <c r="E36" s="6">
        <v>3461.81</v>
      </c>
      <c r="F36" s="2">
        <f t="shared" si="1"/>
        <v>34618.1</v>
      </c>
    </row>
    <row r="37" spans="1:6" ht="15.75" x14ac:dyDescent="0.25">
      <c r="A37" s="1"/>
      <c r="B37" s="5" t="s">
        <v>14</v>
      </c>
      <c r="C37" s="5" t="s">
        <v>13</v>
      </c>
      <c r="D37" s="3">
        <f t="shared" si="0"/>
        <v>6</v>
      </c>
      <c r="E37" s="6">
        <v>240</v>
      </c>
      <c r="F37" s="2">
        <f t="shared" si="1"/>
        <v>1440</v>
      </c>
    </row>
    <row r="38" spans="1:6" ht="15.75" x14ac:dyDescent="0.25">
      <c r="A38" s="1"/>
      <c r="B38" s="5" t="s">
        <v>14</v>
      </c>
      <c r="C38" s="5" t="s">
        <v>13</v>
      </c>
      <c r="D38" s="3">
        <f t="shared" si="0"/>
        <v>6</v>
      </c>
      <c r="E38" s="6">
        <v>594</v>
      </c>
      <c r="F38" s="2">
        <f t="shared" si="1"/>
        <v>3564</v>
      </c>
    </row>
    <row r="39" spans="1:6" ht="15.75" x14ac:dyDescent="0.25">
      <c r="A39" s="1"/>
      <c r="B39" s="5" t="s">
        <v>14</v>
      </c>
      <c r="C39" s="5" t="s">
        <v>13</v>
      </c>
      <c r="D39" s="3">
        <f t="shared" si="0"/>
        <v>6</v>
      </c>
      <c r="E39" s="6">
        <v>3605.8</v>
      </c>
      <c r="F39" s="2">
        <f t="shared" si="1"/>
        <v>21634.800000000003</v>
      </c>
    </row>
    <row r="40" spans="1:6" ht="15.75" x14ac:dyDescent="0.25">
      <c r="A40" s="1"/>
      <c r="B40" s="5" t="s">
        <v>14</v>
      </c>
      <c r="C40" s="5" t="s">
        <v>13</v>
      </c>
      <c r="D40" s="3">
        <f t="shared" si="0"/>
        <v>6</v>
      </c>
      <c r="E40" s="6">
        <v>190</v>
      </c>
      <c r="F40" s="2">
        <f t="shared" si="1"/>
        <v>1140</v>
      </c>
    </row>
    <row r="41" spans="1:6" ht="15.75" x14ac:dyDescent="0.25">
      <c r="A41" s="1"/>
      <c r="B41" s="5" t="s">
        <v>14</v>
      </c>
      <c r="C41" s="5" t="s">
        <v>13</v>
      </c>
      <c r="D41" s="3">
        <f t="shared" si="0"/>
        <v>6</v>
      </c>
      <c r="E41" s="6">
        <v>12644.5</v>
      </c>
      <c r="F41" s="2">
        <f t="shared" si="1"/>
        <v>75867</v>
      </c>
    </row>
    <row r="42" spans="1:6" ht="15.75" x14ac:dyDescent="0.25">
      <c r="A42" s="1"/>
      <c r="B42" s="5" t="s">
        <v>14</v>
      </c>
      <c r="C42" s="5" t="s">
        <v>13</v>
      </c>
      <c r="D42" s="3">
        <f t="shared" si="0"/>
        <v>6</v>
      </c>
      <c r="E42" s="6">
        <v>18053.2</v>
      </c>
      <c r="F42" s="2">
        <f t="shared" si="1"/>
        <v>108319.20000000001</v>
      </c>
    </row>
    <row r="43" spans="1:6" ht="15.75" x14ac:dyDescent="0.25">
      <c r="A43" s="1"/>
      <c r="B43" s="5" t="s">
        <v>14</v>
      </c>
      <c r="C43" s="5" t="s">
        <v>13</v>
      </c>
      <c r="D43" s="3">
        <f t="shared" si="0"/>
        <v>6</v>
      </c>
      <c r="E43" s="6">
        <v>3630</v>
      </c>
      <c r="F43" s="2">
        <f t="shared" si="1"/>
        <v>21780</v>
      </c>
    </row>
    <row r="44" spans="1:6" ht="15.75" x14ac:dyDescent="0.25">
      <c r="A44" s="1"/>
      <c r="B44" s="5" t="s">
        <v>14</v>
      </c>
      <c r="C44" s="5" t="s">
        <v>13</v>
      </c>
      <c r="D44" s="3">
        <f t="shared" si="0"/>
        <v>6</v>
      </c>
      <c r="E44" s="6">
        <v>1017.32</v>
      </c>
      <c r="F44" s="2">
        <f t="shared" si="1"/>
        <v>6103.92</v>
      </c>
    </row>
    <row r="45" spans="1:6" ht="15.75" x14ac:dyDescent="0.25">
      <c r="A45" s="1"/>
      <c r="B45" s="5" t="s">
        <v>14</v>
      </c>
      <c r="C45" s="5" t="s">
        <v>13</v>
      </c>
      <c r="D45" s="3">
        <f t="shared" si="0"/>
        <v>6</v>
      </c>
      <c r="E45" s="6">
        <v>3178.94</v>
      </c>
      <c r="F45" s="2">
        <f t="shared" si="1"/>
        <v>19073.64</v>
      </c>
    </row>
    <row r="46" spans="1:6" ht="15.75" x14ac:dyDescent="0.25">
      <c r="A46" s="1"/>
      <c r="B46" s="5" t="s">
        <v>14</v>
      </c>
      <c r="C46" s="5" t="s">
        <v>13</v>
      </c>
      <c r="D46" s="3">
        <f t="shared" si="0"/>
        <v>6</v>
      </c>
      <c r="E46" s="6">
        <v>1055.1199999999999</v>
      </c>
      <c r="F46" s="2">
        <f t="shared" si="1"/>
        <v>6330.7199999999993</v>
      </c>
    </row>
    <row r="47" spans="1:6" ht="15.75" x14ac:dyDescent="0.25">
      <c r="A47" s="1"/>
      <c r="B47" s="5" t="s">
        <v>14</v>
      </c>
      <c r="C47" s="5" t="s">
        <v>13</v>
      </c>
      <c r="D47" s="3">
        <f t="shared" si="0"/>
        <v>6</v>
      </c>
      <c r="E47" s="6">
        <v>4582.9399999999996</v>
      </c>
      <c r="F47" s="2">
        <f t="shared" si="1"/>
        <v>27497.64</v>
      </c>
    </row>
    <row r="48" spans="1:6" ht="15.75" x14ac:dyDescent="0.25">
      <c r="A48" s="1"/>
      <c r="B48" s="5" t="s">
        <v>14</v>
      </c>
      <c r="C48" s="5" t="s">
        <v>13</v>
      </c>
      <c r="D48" s="3">
        <f t="shared" si="0"/>
        <v>6</v>
      </c>
      <c r="E48" s="6">
        <v>3177.7</v>
      </c>
      <c r="F48" s="2">
        <f t="shared" si="1"/>
        <v>19066.199999999997</v>
      </c>
    </row>
    <row r="49" spans="1:6" ht="15.75" x14ac:dyDescent="0.25">
      <c r="A49" s="1"/>
      <c r="B49" s="5" t="s">
        <v>14</v>
      </c>
      <c r="C49" s="5" t="s">
        <v>13</v>
      </c>
      <c r="D49" s="3">
        <f t="shared" si="0"/>
        <v>6</v>
      </c>
      <c r="E49" s="6">
        <v>3628.79</v>
      </c>
      <c r="F49" s="2">
        <f t="shared" si="1"/>
        <v>21772.739999999998</v>
      </c>
    </row>
    <row r="50" spans="1:6" ht="15.75" x14ac:dyDescent="0.25">
      <c r="A50" s="1"/>
      <c r="B50" s="5" t="s">
        <v>14</v>
      </c>
      <c r="C50" s="5" t="s">
        <v>13</v>
      </c>
      <c r="D50" s="3">
        <f t="shared" si="0"/>
        <v>6</v>
      </c>
      <c r="E50" s="6">
        <v>1359.07</v>
      </c>
      <c r="F50" s="2">
        <f t="shared" si="1"/>
        <v>8154.42</v>
      </c>
    </row>
    <row r="51" spans="1:6" ht="15.75" x14ac:dyDescent="0.25">
      <c r="A51" s="1"/>
      <c r="B51" s="5" t="s">
        <v>14</v>
      </c>
      <c r="C51" s="5" t="s">
        <v>13</v>
      </c>
      <c r="D51" s="3">
        <f t="shared" si="0"/>
        <v>6</v>
      </c>
      <c r="E51" s="6">
        <v>779.24</v>
      </c>
      <c r="F51" s="2">
        <f t="shared" si="1"/>
        <v>4675.4400000000005</v>
      </c>
    </row>
    <row r="52" spans="1:6" ht="15.75" x14ac:dyDescent="0.25">
      <c r="A52" s="1"/>
      <c r="B52" s="5" t="s">
        <v>14</v>
      </c>
      <c r="C52" s="5" t="s">
        <v>13</v>
      </c>
      <c r="D52" s="3">
        <f t="shared" si="0"/>
        <v>6</v>
      </c>
      <c r="E52" s="6">
        <v>1621.4</v>
      </c>
      <c r="F52" s="2">
        <f t="shared" si="1"/>
        <v>9728.4000000000015</v>
      </c>
    </row>
    <row r="53" spans="1:6" ht="15.75" x14ac:dyDescent="0.25">
      <c r="A53" s="1"/>
      <c r="B53" s="5" t="s">
        <v>14</v>
      </c>
      <c r="C53" s="5" t="s">
        <v>13</v>
      </c>
      <c r="D53" s="3">
        <f t="shared" si="0"/>
        <v>6</v>
      </c>
      <c r="E53" s="6">
        <v>1573</v>
      </c>
      <c r="F53" s="2">
        <f t="shared" si="1"/>
        <v>9438</v>
      </c>
    </row>
    <row r="54" spans="1:6" ht="15.75" x14ac:dyDescent="0.25">
      <c r="A54" s="1"/>
      <c r="B54" s="5" t="s">
        <v>14</v>
      </c>
      <c r="C54" s="5" t="s">
        <v>13</v>
      </c>
      <c r="D54" s="3">
        <f t="shared" si="0"/>
        <v>6</v>
      </c>
      <c r="E54" s="6">
        <v>30000</v>
      </c>
      <c r="F54" s="2">
        <f t="shared" si="1"/>
        <v>180000</v>
      </c>
    </row>
    <row r="55" spans="1:6" ht="15.75" x14ac:dyDescent="0.25">
      <c r="A55" s="1"/>
      <c r="B55" s="5" t="s">
        <v>14</v>
      </c>
      <c r="C55" s="5" t="s">
        <v>13</v>
      </c>
      <c r="D55" s="3">
        <f t="shared" si="0"/>
        <v>6</v>
      </c>
      <c r="E55" s="6">
        <v>1319.7</v>
      </c>
      <c r="F55" s="2">
        <f t="shared" si="1"/>
        <v>7918.2000000000007</v>
      </c>
    </row>
    <row r="56" spans="1:6" ht="15.75" x14ac:dyDescent="0.25">
      <c r="A56" s="1"/>
      <c r="B56" s="5" t="s">
        <v>14</v>
      </c>
      <c r="C56" s="5" t="s">
        <v>13</v>
      </c>
      <c r="D56" s="3">
        <f t="shared" si="0"/>
        <v>6</v>
      </c>
      <c r="E56" s="6">
        <v>801.25</v>
      </c>
      <c r="F56" s="2">
        <f t="shared" si="1"/>
        <v>4807.5</v>
      </c>
    </row>
    <row r="57" spans="1:6" ht="15.75" x14ac:dyDescent="0.25">
      <c r="A57" s="1"/>
      <c r="B57" s="5" t="s">
        <v>14</v>
      </c>
      <c r="C57" s="5" t="s">
        <v>13</v>
      </c>
      <c r="D57" s="3">
        <f t="shared" si="0"/>
        <v>6</v>
      </c>
      <c r="E57" s="6">
        <v>318.47000000000003</v>
      </c>
      <c r="F57" s="2">
        <f t="shared" si="1"/>
        <v>1910.8200000000002</v>
      </c>
    </row>
    <row r="58" spans="1:6" ht="15.75" x14ac:dyDescent="0.25">
      <c r="A58" s="1"/>
      <c r="B58" s="5" t="s">
        <v>14</v>
      </c>
      <c r="C58" s="5" t="s">
        <v>13</v>
      </c>
      <c r="D58" s="3">
        <f t="shared" si="0"/>
        <v>6</v>
      </c>
      <c r="E58" s="6">
        <v>139.15</v>
      </c>
      <c r="F58" s="2">
        <f t="shared" si="1"/>
        <v>834.90000000000009</v>
      </c>
    </row>
    <row r="59" spans="1:6" ht="15.75" x14ac:dyDescent="0.25">
      <c r="A59" s="1"/>
      <c r="B59" s="5" t="s">
        <v>14</v>
      </c>
      <c r="C59" s="5" t="s">
        <v>13</v>
      </c>
      <c r="D59" s="3">
        <f t="shared" si="0"/>
        <v>6</v>
      </c>
      <c r="E59" s="6">
        <v>139.15</v>
      </c>
      <c r="F59" s="2">
        <f t="shared" si="1"/>
        <v>834.90000000000009</v>
      </c>
    </row>
    <row r="60" spans="1:6" ht="15.75" x14ac:dyDescent="0.25">
      <c r="A60" s="1"/>
      <c r="B60" s="5" t="s">
        <v>14</v>
      </c>
      <c r="C60" s="5" t="s">
        <v>13</v>
      </c>
      <c r="D60" s="3">
        <f t="shared" si="0"/>
        <v>6</v>
      </c>
      <c r="E60" s="6">
        <v>3421.95</v>
      </c>
      <c r="F60" s="2">
        <f t="shared" si="1"/>
        <v>20531.699999999997</v>
      </c>
    </row>
    <row r="61" spans="1:6" ht="15.75" x14ac:dyDescent="0.25">
      <c r="A61" s="1"/>
      <c r="B61" s="5" t="s">
        <v>14</v>
      </c>
      <c r="C61" s="5" t="s">
        <v>13</v>
      </c>
      <c r="D61" s="3">
        <f t="shared" si="0"/>
        <v>6</v>
      </c>
      <c r="E61" s="6">
        <v>96.8</v>
      </c>
      <c r="F61" s="2">
        <f t="shared" si="1"/>
        <v>580.79999999999995</v>
      </c>
    </row>
    <row r="62" spans="1:6" ht="15.75" x14ac:dyDescent="0.25">
      <c r="A62" s="1"/>
      <c r="B62" s="5" t="s">
        <v>15</v>
      </c>
      <c r="C62" s="5" t="s">
        <v>13</v>
      </c>
      <c r="D62" s="3">
        <f t="shared" si="0"/>
        <v>5</v>
      </c>
      <c r="E62" s="6">
        <v>4882</v>
      </c>
      <c r="F62" s="2">
        <f t="shared" si="1"/>
        <v>24410</v>
      </c>
    </row>
    <row r="63" spans="1:6" ht="15.75" x14ac:dyDescent="0.25">
      <c r="A63" s="1"/>
      <c r="B63" s="5" t="s">
        <v>15</v>
      </c>
      <c r="C63" s="5" t="s">
        <v>13</v>
      </c>
      <c r="D63" s="3">
        <f t="shared" si="0"/>
        <v>5</v>
      </c>
      <c r="E63" s="6">
        <v>304.70999999999998</v>
      </c>
      <c r="F63" s="2">
        <f t="shared" si="1"/>
        <v>1523.55</v>
      </c>
    </row>
    <row r="64" spans="1:6" ht="15.75" x14ac:dyDescent="0.25">
      <c r="A64" s="1"/>
      <c r="B64" s="5" t="s">
        <v>15</v>
      </c>
      <c r="C64" s="5" t="s">
        <v>13</v>
      </c>
      <c r="D64" s="3">
        <f t="shared" si="0"/>
        <v>5</v>
      </c>
      <c r="E64" s="6">
        <v>24.95</v>
      </c>
      <c r="F64" s="2">
        <f t="shared" si="1"/>
        <v>124.75</v>
      </c>
    </row>
    <row r="65" spans="1:6" ht="15.75" x14ac:dyDescent="0.25">
      <c r="A65" s="1"/>
      <c r="B65" s="5" t="s">
        <v>15</v>
      </c>
      <c r="C65" s="5" t="s">
        <v>13</v>
      </c>
      <c r="D65" s="3">
        <f t="shared" si="0"/>
        <v>5</v>
      </c>
      <c r="E65" s="6">
        <v>205.6</v>
      </c>
      <c r="F65" s="2">
        <f t="shared" si="1"/>
        <v>1028</v>
      </c>
    </row>
    <row r="66" spans="1:6" ht="15.75" x14ac:dyDescent="0.25">
      <c r="A66" s="1"/>
      <c r="B66" s="5" t="s">
        <v>15</v>
      </c>
      <c r="C66" s="5" t="s">
        <v>13</v>
      </c>
      <c r="D66" s="3">
        <f t="shared" ref="D66:D81" si="2">+C66-B66</f>
        <v>5</v>
      </c>
      <c r="E66" s="6">
        <v>260.54000000000002</v>
      </c>
      <c r="F66" s="2">
        <f t="shared" ref="F66:F81" si="3">D66*E66</f>
        <v>1302.7</v>
      </c>
    </row>
    <row r="67" spans="1:6" ht="15.75" x14ac:dyDescent="0.25">
      <c r="A67" s="1"/>
      <c r="B67" s="5" t="s">
        <v>15</v>
      </c>
      <c r="C67" s="5" t="s">
        <v>13</v>
      </c>
      <c r="D67" s="3">
        <f t="shared" si="2"/>
        <v>5</v>
      </c>
      <c r="E67" s="6">
        <v>1507.37</v>
      </c>
      <c r="F67" s="2">
        <f t="shared" si="3"/>
        <v>7536.8499999999995</v>
      </c>
    </row>
    <row r="68" spans="1:6" ht="15.75" x14ac:dyDescent="0.25">
      <c r="A68" s="1"/>
      <c r="B68" s="5" t="s">
        <v>15</v>
      </c>
      <c r="C68" s="5" t="s">
        <v>13</v>
      </c>
      <c r="D68" s="3">
        <f t="shared" si="2"/>
        <v>5</v>
      </c>
      <c r="E68" s="6">
        <v>165.92</v>
      </c>
      <c r="F68" s="2">
        <f t="shared" si="3"/>
        <v>829.59999999999991</v>
      </c>
    </row>
    <row r="69" spans="1:6" ht="15.75" x14ac:dyDescent="0.25">
      <c r="A69" s="1"/>
      <c r="B69" s="5" t="s">
        <v>15</v>
      </c>
      <c r="C69" s="5" t="s">
        <v>13</v>
      </c>
      <c r="D69" s="3">
        <f t="shared" si="2"/>
        <v>5</v>
      </c>
      <c r="E69" s="6">
        <v>4799.67</v>
      </c>
      <c r="F69" s="2">
        <f t="shared" si="3"/>
        <v>23998.35</v>
      </c>
    </row>
    <row r="70" spans="1:6" ht="15.75" x14ac:dyDescent="0.25">
      <c r="A70" s="1"/>
      <c r="B70" s="5" t="s">
        <v>15</v>
      </c>
      <c r="C70" s="5" t="s">
        <v>13</v>
      </c>
      <c r="D70" s="3">
        <f t="shared" si="2"/>
        <v>5</v>
      </c>
      <c r="E70" s="6">
        <v>232.95</v>
      </c>
      <c r="F70" s="2">
        <f t="shared" si="3"/>
        <v>1164.75</v>
      </c>
    </row>
    <row r="71" spans="1:6" ht="15.75" x14ac:dyDescent="0.25">
      <c r="A71" s="1"/>
      <c r="B71" s="5" t="s">
        <v>15</v>
      </c>
      <c r="C71" s="5" t="s">
        <v>13</v>
      </c>
      <c r="D71" s="3">
        <f t="shared" si="2"/>
        <v>5</v>
      </c>
      <c r="E71" s="6">
        <v>127.47</v>
      </c>
      <c r="F71" s="2">
        <f t="shared" si="3"/>
        <v>637.35</v>
      </c>
    </row>
    <row r="72" spans="1:6" ht="15.75" x14ac:dyDescent="0.25">
      <c r="A72" s="1"/>
      <c r="B72" s="5" t="s">
        <v>16</v>
      </c>
      <c r="C72" s="5" t="s">
        <v>13</v>
      </c>
      <c r="D72" s="3">
        <f t="shared" si="2"/>
        <v>3</v>
      </c>
      <c r="E72" s="6">
        <v>570</v>
      </c>
      <c r="F72" s="2">
        <f t="shared" si="3"/>
        <v>1710</v>
      </c>
    </row>
    <row r="73" spans="1:6" ht="15.75" x14ac:dyDescent="0.25">
      <c r="A73" s="1"/>
      <c r="B73" s="5" t="s">
        <v>16</v>
      </c>
      <c r="C73" s="5" t="s">
        <v>13</v>
      </c>
      <c r="D73" s="3">
        <f t="shared" si="2"/>
        <v>3</v>
      </c>
      <c r="E73" s="6">
        <v>3617.9</v>
      </c>
      <c r="F73" s="2">
        <f t="shared" si="3"/>
        <v>10853.7</v>
      </c>
    </row>
    <row r="74" spans="1:6" ht="15.75" x14ac:dyDescent="0.25">
      <c r="A74" s="1"/>
      <c r="B74" s="5" t="s">
        <v>16</v>
      </c>
      <c r="C74" s="5" t="s">
        <v>13</v>
      </c>
      <c r="D74" s="3">
        <f t="shared" si="2"/>
        <v>3</v>
      </c>
      <c r="E74" s="6">
        <v>76.92</v>
      </c>
      <c r="F74" s="2">
        <f t="shared" si="3"/>
        <v>230.76</v>
      </c>
    </row>
    <row r="75" spans="1:6" ht="15.75" x14ac:dyDescent="0.25">
      <c r="A75" s="1"/>
      <c r="B75" s="5" t="s">
        <v>16</v>
      </c>
      <c r="C75" s="5" t="s">
        <v>13</v>
      </c>
      <c r="D75" s="3">
        <f t="shared" si="2"/>
        <v>3</v>
      </c>
      <c r="E75" s="6">
        <v>1452</v>
      </c>
      <c r="F75" s="2">
        <f t="shared" si="3"/>
        <v>4356</v>
      </c>
    </row>
    <row r="76" spans="1:6" ht="15.75" x14ac:dyDescent="0.25">
      <c r="A76" s="1"/>
      <c r="B76" s="5" t="s">
        <v>16</v>
      </c>
      <c r="C76" s="5" t="s">
        <v>13</v>
      </c>
      <c r="D76" s="3">
        <f t="shared" si="2"/>
        <v>3</v>
      </c>
      <c r="E76" s="6">
        <v>60500</v>
      </c>
      <c r="F76" s="2">
        <f t="shared" si="3"/>
        <v>181500</v>
      </c>
    </row>
    <row r="77" spans="1:6" ht="15.75" x14ac:dyDescent="0.25">
      <c r="A77" s="1"/>
      <c r="B77" s="5" t="s">
        <v>16</v>
      </c>
      <c r="C77" s="5" t="s">
        <v>13</v>
      </c>
      <c r="D77" s="3">
        <f t="shared" si="2"/>
        <v>3</v>
      </c>
      <c r="E77" s="6">
        <v>439.06</v>
      </c>
      <c r="F77" s="2">
        <f t="shared" si="3"/>
        <v>1317.18</v>
      </c>
    </row>
    <row r="78" spans="1:6" ht="15.75" x14ac:dyDescent="0.25">
      <c r="A78" s="1"/>
      <c r="B78" s="5" t="s">
        <v>16</v>
      </c>
      <c r="C78" s="5" t="s">
        <v>13</v>
      </c>
      <c r="D78" s="3">
        <f t="shared" si="2"/>
        <v>3</v>
      </c>
      <c r="E78" s="6">
        <v>312.91000000000003</v>
      </c>
      <c r="F78" s="2">
        <f t="shared" si="3"/>
        <v>938.73</v>
      </c>
    </row>
    <row r="79" spans="1:6" ht="15.75" x14ac:dyDescent="0.25">
      <c r="A79" s="1"/>
      <c r="B79" s="5" t="s">
        <v>17</v>
      </c>
      <c r="C79" s="5" t="s">
        <v>7</v>
      </c>
      <c r="D79" s="3">
        <f t="shared" si="2"/>
        <v>15</v>
      </c>
      <c r="E79" s="6">
        <v>165.75</v>
      </c>
      <c r="F79" s="2">
        <f t="shared" si="3"/>
        <v>2486.25</v>
      </c>
    </row>
    <row r="80" spans="1:6" ht="15.75" x14ac:dyDescent="0.25">
      <c r="A80" s="1"/>
      <c r="B80" s="5" t="s">
        <v>17</v>
      </c>
      <c r="C80" s="5" t="s">
        <v>7</v>
      </c>
      <c r="D80" s="3">
        <f t="shared" si="2"/>
        <v>15</v>
      </c>
      <c r="E80" s="6">
        <v>7500</v>
      </c>
      <c r="F80" s="2">
        <f t="shared" si="3"/>
        <v>112500</v>
      </c>
    </row>
    <row r="81" spans="1:6" ht="15.75" x14ac:dyDescent="0.25">
      <c r="A81" s="1"/>
      <c r="B81" s="5" t="s">
        <v>17</v>
      </c>
      <c r="C81" s="5" t="s">
        <v>7</v>
      </c>
      <c r="D81" s="3">
        <f t="shared" si="2"/>
        <v>15</v>
      </c>
      <c r="E81" s="6">
        <v>699.38</v>
      </c>
      <c r="F81" s="2">
        <f t="shared" si="3"/>
        <v>10490.7</v>
      </c>
    </row>
    <row r="82" spans="1:6" x14ac:dyDescent="0.25">
      <c r="B82" s="5" t="s">
        <v>18</v>
      </c>
      <c r="C82" s="5" t="s">
        <v>18</v>
      </c>
      <c r="D82" s="5">
        <f>+C82-B82</f>
        <v>0</v>
      </c>
      <c r="E82" s="6">
        <v>10.99</v>
      </c>
      <c r="F82">
        <f>D82*E82</f>
        <v>0</v>
      </c>
    </row>
    <row r="83" spans="1:6" x14ac:dyDescent="0.25">
      <c r="B83" s="5" t="s">
        <v>19</v>
      </c>
      <c r="C83" s="5" t="s">
        <v>20</v>
      </c>
      <c r="D83" s="5">
        <f t="shared" ref="D83:D146" si="4">+C83-B83</f>
        <v>8</v>
      </c>
      <c r="E83" s="6">
        <v>8470</v>
      </c>
      <c r="F83">
        <f t="shared" ref="F83:F146" si="5">D83*E83</f>
        <v>67760</v>
      </c>
    </row>
    <row r="84" spans="1:6" x14ac:dyDescent="0.25">
      <c r="B84" s="5" t="s">
        <v>19</v>
      </c>
      <c r="C84" s="5" t="s">
        <v>20</v>
      </c>
      <c r="D84" s="5">
        <f t="shared" si="4"/>
        <v>8</v>
      </c>
      <c r="E84" s="6">
        <v>2940.3</v>
      </c>
      <c r="F84">
        <f t="shared" si="5"/>
        <v>23522.400000000001</v>
      </c>
    </row>
    <row r="85" spans="1:6" x14ac:dyDescent="0.25">
      <c r="B85" s="5" t="s">
        <v>21</v>
      </c>
      <c r="C85" s="5" t="s">
        <v>21</v>
      </c>
      <c r="D85" s="5">
        <f t="shared" si="4"/>
        <v>0</v>
      </c>
      <c r="E85" s="6">
        <v>39.78</v>
      </c>
      <c r="F85">
        <f t="shared" si="5"/>
        <v>0</v>
      </c>
    </row>
    <row r="86" spans="1:6" x14ac:dyDescent="0.25">
      <c r="B86" s="5" t="s">
        <v>19</v>
      </c>
      <c r="C86" s="5" t="s">
        <v>20</v>
      </c>
      <c r="D86" s="5">
        <f t="shared" si="4"/>
        <v>8</v>
      </c>
      <c r="E86" s="6">
        <v>8615.2000000000007</v>
      </c>
      <c r="F86">
        <f t="shared" si="5"/>
        <v>68921.600000000006</v>
      </c>
    </row>
    <row r="87" spans="1:6" x14ac:dyDescent="0.25">
      <c r="B87" s="5" t="s">
        <v>19</v>
      </c>
      <c r="C87" s="5" t="s">
        <v>20</v>
      </c>
      <c r="D87" s="5">
        <f t="shared" si="4"/>
        <v>8</v>
      </c>
      <c r="E87" s="6">
        <v>328.66</v>
      </c>
      <c r="F87">
        <f t="shared" si="5"/>
        <v>2629.28</v>
      </c>
    </row>
    <row r="88" spans="1:6" x14ac:dyDescent="0.25">
      <c r="B88" s="5" t="s">
        <v>19</v>
      </c>
      <c r="C88" s="5" t="s">
        <v>20</v>
      </c>
      <c r="D88" s="5">
        <f t="shared" si="4"/>
        <v>8</v>
      </c>
      <c r="E88" s="6">
        <v>288.31</v>
      </c>
      <c r="F88">
        <f t="shared" si="5"/>
        <v>2306.48</v>
      </c>
    </row>
    <row r="89" spans="1:6" x14ac:dyDescent="0.25">
      <c r="B89" s="5" t="s">
        <v>19</v>
      </c>
      <c r="C89" s="5" t="s">
        <v>20</v>
      </c>
      <c r="D89" s="5">
        <f t="shared" si="4"/>
        <v>8</v>
      </c>
      <c r="E89" s="6">
        <v>1086.3599999999999</v>
      </c>
      <c r="F89">
        <f t="shared" si="5"/>
        <v>8690.8799999999992</v>
      </c>
    </row>
    <row r="90" spans="1:6" x14ac:dyDescent="0.25">
      <c r="B90" s="5" t="s">
        <v>22</v>
      </c>
      <c r="C90" s="5" t="s">
        <v>19</v>
      </c>
      <c r="D90" s="5">
        <f t="shared" si="4"/>
        <v>7</v>
      </c>
      <c r="E90" s="6">
        <v>172.29</v>
      </c>
      <c r="F90">
        <f t="shared" si="5"/>
        <v>1206.03</v>
      </c>
    </row>
    <row r="91" spans="1:6" x14ac:dyDescent="0.25">
      <c r="B91" s="5" t="s">
        <v>22</v>
      </c>
      <c r="C91" s="5" t="s">
        <v>19</v>
      </c>
      <c r="D91" s="5">
        <f t="shared" si="4"/>
        <v>7</v>
      </c>
      <c r="E91" s="6">
        <v>139.55000000000001</v>
      </c>
      <c r="F91">
        <f t="shared" si="5"/>
        <v>976.85000000000014</v>
      </c>
    </row>
    <row r="92" spans="1:6" x14ac:dyDescent="0.25">
      <c r="B92" s="5" t="s">
        <v>22</v>
      </c>
      <c r="C92" s="5" t="s">
        <v>19</v>
      </c>
      <c r="D92" s="5">
        <f t="shared" si="4"/>
        <v>7</v>
      </c>
      <c r="E92" s="6">
        <v>57.93</v>
      </c>
      <c r="F92">
        <f t="shared" si="5"/>
        <v>405.51</v>
      </c>
    </row>
    <row r="93" spans="1:6" x14ac:dyDescent="0.25">
      <c r="B93" s="5" t="s">
        <v>19</v>
      </c>
      <c r="C93" s="5" t="s">
        <v>20</v>
      </c>
      <c r="D93" s="5">
        <f t="shared" si="4"/>
        <v>8</v>
      </c>
      <c r="E93" s="6">
        <v>369.05</v>
      </c>
      <c r="F93">
        <f t="shared" si="5"/>
        <v>2952.4</v>
      </c>
    </row>
    <row r="94" spans="1:6" x14ac:dyDescent="0.25">
      <c r="B94" s="5" t="s">
        <v>22</v>
      </c>
      <c r="C94" s="5" t="s">
        <v>19</v>
      </c>
      <c r="D94" s="5">
        <f t="shared" si="4"/>
        <v>7</v>
      </c>
      <c r="E94" s="6">
        <v>1371.41</v>
      </c>
      <c r="F94">
        <f t="shared" si="5"/>
        <v>9599.8700000000008</v>
      </c>
    </row>
    <row r="95" spans="1:6" x14ac:dyDescent="0.25">
      <c r="B95" s="5" t="s">
        <v>23</v>
      </c>
      <c r="C95" s="5" t="s">
        <v>24</v>
      </c>
      <c r="D95" s="5">
        <f t="shared" si="4"/>
        <v>1</v>
      </c>
      <c r="E95" s="6">
        <v>14671.25</v>
      </c>
      <c r="F95">
        <f t="shared" si="5"/>
        <v>14671.25</v>
      </c>
    </row>
    <row r="96" spans="1:6" x14ac:dyDescent="0.25">
      <c r="B96" s="5" t="s">
        <v>22</v>
      </c>
      <c r="C96" s="5" t="s">
        <v>19</v>
      </c>
      <c r="D96" s="5">
        <f t="shared" si="4"/>
        <v>7</v>
      </c>
      <c r="E96" s="6">
        <v>1765.5</v>
      </c>
      <c r="F96">
        <f t="shared" si="5"/>
        <v>12358.5</v>
      </c>
    </row>
    <row r="97" spans="2:6" x14ac:dyDescent="0.25">
      <c r="B97" s="5" t="s">
        <v>22</v>
      </c>
      <c r="C97" s="5" t="s">
        <v>19</v>
      </c>
      <c r="D97" s="5">
        <f t="shared" si="4"/>
        <v>7</v>
      </c>
      <c r="E97" s="6">
        <v>3448.5</v>
      </c>
      <c r="F97">
        <f t="shared" si="5"/>
        <v>24139.5</v>
      </c>
    </row>
    <row r="98" spans="2:6" x14ac:dyDescent="0.25">
      <c r="B98" s="5" t="s">
        <v>22</v>
      </c>
      <c r="C98" s="5" t="s">
        <v>19</v>
      </c>
      <c r="D98" s="5">
        <f t="shared" si="4"/>
        <v>7</v>
      </c>
      <c r="E98" s="6">
        <v>1319.99</v>
      </c>
      <c r="F98">
        <f t="shared" si="5"/>
        <v>9239.93</v>
      </c>
    </row>
    <row r="99" spans="2:6" x14ac:dyDescent="0.25">
      <c r="B99" s="5" t="s">
        <v>23</v>
      </c>
      <c r="C99" s="5" t="s">
        <v>24</v>
      </c>
      <c r="D99" s="5">
        <f t="shared" si="4"/>
        <v>1</v>
      </c>
      <c r="E99" s="6">
        <v>83.17</v>
      </c>
      <c r="F99">
        <f t="shared" si="5"/>
        <v>83.17</v>
      </c>
    </row>
    <row r="100" spans="2:6" x14ac:dyDescent="0.25">
      <c r="B100" s="5" t="s">
        <v>23</v>
      </c>
      <c r="C100" s="5" t="s">
        <v>24</v>
      </c>
      <c r="D100" s="5">
        <f t="shared" si="4"/>
        <v>1</v>
      </c>
      <c r="E100" s="6">
        <v>1573</v>
      </c>
      <c r="F100">
        <f t="shared" si="5"/>
        <v>1573</v>
      </c>
    </row>
    <row r="101" spans="2:6" x14ac:dyDescent="0.25">
      <c r="B101" s="5" t="s">
        <v>25</v>
      </c>
      <c r="C101" s="5" t="s">
        <v>25</v>
      </c>
      <c r="D101" s="5">
        <f t="shared" si="4"/>
        <v>0</v>
      </c>
      <c r="E101" s="6">
        <v>72.599999999999994</v>
      </c>
      <c r="F101">
        <f t="shared" si="5"/>
        <v>0</v>
      </c>
    </row>
    <row r="102" spans="2:6" x14ac:dyDescent="0.25">
      <c r="B102" s="5" t="s">
        <v>25</v>
      </c>
      <c r="C102" s="5" t="s">
        <v>25</v>
      </c>
      <c r="D102" s="5">
        <f t="shared" si="4"/>
        <v>0</v>
      </c>
      <c r="E102" s="6">
        <v>144.76</v>
      </c>
      <c r="F102">
        <f t="shared" si="5"/>
        <v>0</v>
      </c>
    </row>
    <row r="103" spans="2:6" x14ac:dyDescent="0.25">
      <c r="B103" s="5" t="s">
        <v>25</v>
      </c>
      <c r="C103" s="5" t="s">
        <v>25</v>
      </c>
      <c r="D103" s="5">
        <f t="shared" si="4"/>
        <v>0</v>
      </c>
      <c r="E103" s="6">
        <v>579.92999999999995</v>
      </c>
      <c r="F103">
        <f t="shared" si="5"/>
        <v>0</v>
      </c>
    </row>
    <row r="104" spans="2:6" x14ac:dyDescent="0.25">
      <c r="B104" s="5" t="s">
        <v>21</v>
      </c>
      <c r="C104" s="5" t="s">
        <v>21</v>
      </c>
      <c r="D104" s="5">
        <f t="shared" si="4"/>
        <v>0</v>
      </c>
      <c r="E104" s="6">
        <v>23.99</v>
      </c>
      <c r="F104">
        <f t="shared" si="5"/>
        <v>0</v>
      </c>
    </row>
    <row r="105" spans="2:6" x14ac:dyDescent="0.25">
      <c r="B105" s="5" t="s">
        <v>23</v>
      </c>
      <c r="C105" s="5" t="s">
        <v>24</v>
      </c>
      <c r="D105" s="5">
        <f t="shared" si="4"/>
        <v>1</v>
      </c>
      <c r="E105" s="6">
        <v>1319.7</v>
      </c>
      <c r="F105">
        <f t="shared" si="5"/>
        <v>1319.7</v>
      </c>
    </row>
    <row r="106" spans="2:6" x14ac:dyDescent="0.25">
      <c r="B106" s="5" t="s">
        <v>19</v>
      </c>
      <c r="C106" s="5" t="s">
        <v>20</v>
      </c>
      <c r="D106" s="5">
        <f t="shared" si="4"/>
        <v>8</v>
      </c>
      <c r="E106" s="6">
        <v>1411.67</v>
      </c>
      <c r="F106">
        <f t="shared" si="5"/>
        <v>11293.36</v>
      </c>
    </row>
    <row r="107" spans="2:6" x14ac:dyDescent="0.25">
      <c r="B107" s="5" t="s">
        <v>19</v>
      </c>
      <c r="C107" s="5" t="s">
        <v>20</v>
      </c>
      <c r="D107" s="5">
        <f t="shared" si="4"/>
        <v>8</v>
      </c>
      <c r="E107" s="6">
        <v>1367.82</v>
      </c>
      <c r="F107">
        <f t="shared" si="5"/>
        <v>10942.56</v>
      </c>
    </row>
    <row r="108" spans="2:6" x14ac:dyDescent="0.25">
      <c r="B108" s="5" t="s">
        <v>19</v>
      </c>
      <c r="C108" s="5" t="s">
        <v>20</v>
      </c>
      <c r="D108" s="5">
        <f t="shared" si="4"/>
        <v>8</v>
      </c>
      <c r="E108" s="6">
        <v>623.15</v>
      </c>
      <c r="F108">
        <f t="shared" si="5"/>
        <v>4985.2</v>
      </c>
    </row>
    <row r="109" spans="2:6" x14ac:dyDescent="0.25">
      <c r="B109" s="5" t="s">
        <v>19</v>
      </c>
      <c r="C109" s="5" t="s">
        <v>20</v>
      </c>
      <c r="D109" s="5">
        <f t="shared" si="4"/>
        <v>8</v>
      </c>
      <c r="E109" s="6">
        <v>3421.95</v>
      </c>
      <c r="F109">
        <f t="shared" si="5"/>
        <v>27375.599999999999</v>
      </c>
    </row>
    <row r="110" spans="2:6" x14ac:dyDescent="0.25">
      <c r="B110" s="5" t="s">
        <v>19</v>
      </c>
      <c r="C110" s="5" t="s">
        <v>20</v>
      </c>
      <c r="D110" s="5">
        <f t="shared" si="4"/>
        <v>8</v>
      </c>
      <c r="E110" s="6">
        <v>1035.24</v>
      </c>
      <c r="F110">
        <f t="shared" si="5"/>
        <v>8281.92</v>
      </c>
    </row>
    <row r="111" spans="2:6" x14ac:dyDescent="0.25">
      <c r="B111" s="5" t="s">
        <v>19</v>
      </c>
      <c r="C111" s="5" t="s">
        <v>20</v>
      </c>
      <c r="D111" s="5">
        <f t="shared" si="4"/>
        <v>8</v>
      </c>
      <c r="E111" s="6">
        <v>153.08000000000001</v>
      </c>
      <c r="F111">
        <f t="shared" si="5"/>
        <v>1224.6400000000001</v>
      </c>
    </row>
    <row r="112" spans="2:6" x14ac:dyDescent="0.25">
      <c r="B112" s="5" t="s">
        <v>22</v>
      </c>
      <c r="C112" s="5" t="s">
        <v>19</v>
      </c>
      <c r="D112" s="5">
        <f t="shared" si="4"/>
        <v>7</v>
      </c>
      <c r="E112" s="6">
        <v>108.9</v>
      </c>
      <c r="F112">
        <f t="shared" si="5"/>
        <v>762.30000000000007</v>
      </c>
    </row>
    <row r="113" spans="2:6" x14ac:dyDescent="0.25">
      <c r="B113" s="5" t="s">
        <v>23</v>
      </c>
      <c r="C113" s="5" t="s">
        <v>24</v>
      </c>
      <c r="D113" s="5">
        <f t="shared" si="4"/>
        <v>1</v>
      </c>
      <c r="E113" s="6">
        <v>847</v>
      </c>
      <c r="F113">
        <f t="shared" si="5"/>
        <v>847</v>
      </c>
    </row>
    <row r="114" spans="2:6" x14ac:dyDescent="0.25">
      <c r="B114" s="5" t="s">
        <v>23</v>
      </c>
      <c r="C114" s="5" t="s">
        <v>24</v>
      </c>
      <c r="D114" s="5">
        <f t="shared" si="4"/>
        <v>1</v>
      </c>
      <c r="E114" s="6">
        <v>722.87</v>
      </c>
      <c r="F114">
        <f t="shared" si="5"/>
        <v>722.87</v>
      </c>
    </row>
    <row r="115" spans="2:6" x14ac:dyDescent="0.25">
      <c r="B115" s="5" t="s">
        <v>23</v>
      </c>
      <c r="C115" s="5" t="s">
        <v>24</v>
      </c>
      <c r="D115" s="5">
        <f t="shared" si="4"/>
        <v>1</v>
      </c>
      <c r="E115" s="6">
        <v>629.20000000000005</v>
      </c>
      <c r="F115">
        <f t="shared" si="5"/>
        <v>629.20000000000005</v>
      </c>
    </row>
    <row r="116" spans="2:6" x14ac:dyDescent="0.25">
      <c r="B116" s="5" t="s">
        <v>23</v>
      </c>
      <c r="C116" s="5" t="s">
        <v>24</v>
      </c>
      <c r="D116" s="5">
        <f t="shared" si="4"/>
        <v>1</v>
      </c>
      <c r="E116" s="6">
        <v>5445</v>
      </c>
      <c r="F116">
        <f t="shared" si="5"/>
        <v>5445</v>
      </c>
    </row>
    <row r="117" spans="2:6" x14ac:dyDescent="0.25">
      <c r="B117" s="5" t="s">
        <v>23</v>
      </c>
      <c r="C117" s="5" t="s">
        <v>24</v>
      </c>
      <c r="D117" s="5">
        <f t="shared" si="4"/>
        <v>1</v>
      </c>
      <c r="E117" s="6">
        <v>133.88</v>
      </c>
      <c r="F117">
        <f t="shared" si="5"/>
        <v>133.88</v>
      </c>
    </row>
    <row r="118" spans="2:6" x14ac:dyDescent="0.25">
      <c r="B118" s="5" t="s">
        <v>23</v>
      </c>
      <c r="C118" s="5" t="s">
        <v>24</v>
      </c>
      <c r="D118" s="5">
        <f t="shared" si="4"/>
        <v>1</v>
      </c>
      <c r="E118" s="6">
        <v>598.95000000000005</v>
      </c>
      <c r="F118">
        <f t="shared" si="5"/>
        <v>598.95000000000005</v>
      </c>
    </row>
    <row r="119" spans="2:6" x14ac:dyDescent="0.25">
      <c r="B119" s="5" t="s">
        <v>23</v>
      </c>
      <c r="C119" s="5" t="s">
        <v>24</v>
      </c>
      <c r="D119" s="5">
        <f t="shared" si="4"/>
        <v>1</v>
      </c>
      <c r="E119" s="6">
        <v>411.4</v>
      </c>
      <c r="F119">
        <f t="shared" si="5"/>
        <v>411.4</v>
      </c>
    </row>
    <row r="120" spans="2:6" x14ac:dyDescent="0.25">
      <c r="B120" s="5" t="s">
        <v>22</v>
      </c>
      <c r="C120" s="5" t="s">
        <v>22</v>
      </c>
      <c r="D120" s="5">
        <f t="shared" si="4"/>
        <v>0</v>
      </c>
      <c r="E120" s="6">
        <v>62481.38</v>
      </c>
      <c r="F120">
        <f t="shared" si="5"/>
        <v>0</v>
      </c>
    </row>
    <row r="121" spans="2:6" x14ac:dyDescent="0.25">
      <c r="B121" s="5" t="s">
        <v>26</v>
      </c>
      <c r="C121" s="5" t="s">
        <v>27</v>
      </c>
      <c r="D121" s="5">
        <f t="shared" si="4"/>
        <v>4</v>
      </c>
      <c r="E121" s="6">
        <v>547.02</v>
      </c>
      <c r="F121">
        <f t="shared" si="5"/>
        <v>2188.08</v>
      </c>
    </row>
    <row r="122" spans="2:6" x14ac:dyDescent="0.25">
      <c r="B122" s="5" t="s">
        <v>26</v>
      </c>
      <c r="C122" s="5" t="s">
        <v>27</v>
      </c>
      <c r="D122" s="5">
        <f t="shared" si="4"/>
        <v>4</v>
      </c>
      <c r="E122" s="6">
        <v>965.58</v>
      </c>
      <c r="F122">
        <f t="shared" si="5"/>
        <v>3862.32</v>
      </c>
    </row>
    <row r="123" spans="2:6" x14ac:dyDescent="0.25">
      <c r="B123" s="5" t="s">
        <v>26</v>
      </c>
      <c r="C123" s="5" t="s">
        <v>27</v>
      </c>
      <c r="D123" s="5">
        <f t="shared" si="4"/>
        <v>4</v>
      </c>
      <c r="E123" s="6">
        <v>399.3</v>
      </c>
      <c r="F123">
        <f t="shared" si="5"/>
        <v>1597.2</v>
      </c>
    </row>
    <row r="124" spans="2:6" x14ac:dyDescent="0.25">
      <c r="B124" s="5" t="s">
        <v>18</v>
      </c>
      <c r="C124" s="5" t="s">
        <v>18</v>
      </c>
      <c r="D124" s="5">
        <f t="shared" si="4"/>
        <v>0</v>
      </c>
      <c r="E124" s="6">
        <v>259</v>
      </c>
      <c r="F124">
        <f t="shared" si="5"/>
        <v>0</v>
      </c>
    </row>
    <row r="125" spans="2:6" x14ac:dyDescent="0.25">
      <c r="B125" s="5" t="s">
        <v>26</v>
      </c>
      <c r="C125" s="5" t="s">
        <v>27</v>
      </c>
      <c r="D125" s="5">
        <f t="shared" si="4"/>
        <v>4</v>
      </c>
      <c r="E125" s="6">
        <v>1210</v>
      </c>
      <c r="F125">
        <f t="shared" si="5"/>
        <v>4840</v>
      </c>
    </row>
    <row r="126" spans="2:6" x14ac:dyDescent="0.25">
      <c r="B126" s="5" t="s">
        <v>23</v>
      </c>
      <c r="C126" s="5" t="s">
        <v>24</v>
      </c>
      <c r="D126" s="5">
        <f t="shared" si="4"/>
        <v>1</v>
      </c>
      <c r="E126" s="6">
        <v>2544.33</v>
      </c>
      <c r="F126">
        <f t="shared" si="5"/>
        <v>2544.33</v>
      </c>
    </row>
    <row r="127" spans="2:6" x14ac:dyDescent="0.25">
      <c r="B127" s="5" t="s">
        <v>23</v>
      </c>
      <c r="C127" s="5" t="s">
        <v>24</v>
      </c>
      <c r="D127" s="5">
        <f t="shared" si="4"/>
        <v>1</v>
      </c>
      <c r="E127" s="6">
        <v>990</v>
      </c>
      <c r="F127">
        <f t="shared" si="5"/>
        <v>990</v>
      </c>
    </row>
    <row r="128" spans="2:6" x14ac:dyDescent="0.25">
      <c r="B128" s="5" t="s">
        <v>26</v>
      </c>
      <c r="C128" s="5" t="s">
        <v>27</v>
      </c>
      <c r="D128" s="5">
        <f t="shared" si="4"/>
        <v>4</v>
      </c>
      <c r="E128" s="6">
        <v>220</v>
      </c>
      <c r="F128">
        <f t="shared" si="5"/>
        <v>880</v>
      </c>
    </row>
    <row r="129" spans="2:6" x14ac:dyDescent="0.25">
      <c r="B129" s="5" t="s">
        <v>25</v>
      </c>
      <c r="C129" s="5" t="s">
        <v>25</v>
      </c>
      <c r="D129" s="5">
        <f t="shared" si="4"/>
        <v>0</v>
      </c>
      <c r="E129" s="6">
        <v>301.8</v>
      </c>
      <c r="F129">
        <f t="shared" si="5"/>
        <v>0</v>
      </c>
    </row>
    <row r="130" spans="2:6" x14ac:dyDescent="0.25">
      <c r="B130" s="5" t="s">
        <v>23</v>
      </c>
      <c r="C130" s="5" t="s">
        <v>24</v>
      </c>
      <c r="D130" s="5">
        <f t="shared" si="4"/>
        <v>1</v>
      </c>
      <c r="E130" s="6">
        <v>177.24</v>
      </c>
      <c r="F130">
        <f t="shared" si="5"/>
        <v>177.24</v>
      </c>
    </row>
    <row r="131" spans="2:6" x14ac:dyDescent="0.25">
      <c r="B131" s="5" t="s">
        <v>26</v>
      </c>
      <c r="C131" s="5" t="s">
        <v>27</v>
      </c>
      <c r="D131" s="5">
        <f t="shared" si="4"/>
        <v>4</v>
      </c>
      <c r="E131" s="6">
        <v>163.35</v>
      </c>
      <c r="F131">
        <f t="shared" si="5"/>
        <v>653.4</v>
      </c>
    </row>
    <row r="132" spans="2:6" x14ac:dyDescent="0.25">
      <c r="B132" s="5" t="s">
        <v>18</v>
      </c>
      <c r="C132" s="5" t="s">
        <v>18</v>
      </c>
      <c r="D132" s="5">
        <f t="shared" si="4"/>
        <v>0</v>
      </c>
      <c r="E132" s="6">
        <v>1181.94</v>
      </c>
      <c r="F132">
        <f t="shared" si="5"/>
        <v>0</v>
      </c>
    </row>
    <row r="133" spans="2:6" x14ac:dyDescent="0.25">
      <c r="B133" s="5" t="s">
        <v>19</v>
      </c>
      <c r="C133" s="5" t="s">
        <v>19</v>
      </c>
      <c r="D133" s="5">
        <f t="shared" si="4"/>
        <v>0</v>
      </c>
      <c r="E133" s="6">
        <v>6849.75</v>
      </c>
      <c r="F133">
        <f t="shared" si="5"/>
        <v>0</v>
      </c>
    </row>
    <row r="134" spans="2:6" x14ac:dyDescent="0.25">
      <c r="B134" s="5" t="s">
        <v>22</v>
      </c>
      <c r="C134" s="5" t="s">
        <v>19</v>
      </c>
      <c r="D134" s="5">
        <f t="shared" si="4"/>
        <v>7</v>
      </c>
      <c r="E134" s="6">
        <v>387.2</v>
      </c>
      <c r="F134">
        <f t="shared" si="5"/>
        <v>2710.4</v>
      </c>
    </row>
    <row r="135" spans="2:6" x14ac:dyDescent="0.25">
      <c r="B135" s="5" t="s">
        <v>21</v>
      </c>
      <c r="C135" s="5" t="s">
        <v>21</v>
      </c>
      <c r="D135" s="5">
        <f t="shared" si="4"/>
        <v>0</v>
      </c>
      <c r="E135" s="6">
        <v>18.5</v>
      </c>
      <c r="F135">
        <f t="shared" si="5"/>
        <v>0</v>
      </c>
    </row>
    <row r="136" spans="2:6" x14ac:dyDescent="0.25">
      <c r="B136" s="5" t="s">
        <v>26</v>
      </c>
      <c r="C136" s="5" t="s">
        <v>27</v>
      </c>
      <c r="D136" s="5">
        <f t="shared" si="4"/>
        <v>4</v>
      </c>
      <c r="E136" s="6">
        <v>350</v>
      </c>
      <c r="F136">
        <f t="shared" si="5"/>
        <v>1400</v>
      </c>
    </row>
    <row r="137" spans="2:6" x14ac:dyDescent="0.25">
      <c r="B137" s="5" t="s">
        <v>26</v>
      </c>
      <c r="C137" s="5" t="s">
        <v>27</v>
      </c>
      <c r="D137" s="5">
        <f t="shared" si="4"/>
        <v>4</v>
      </c>
      <c r="E137" s="6">
        <v>1319.99</v>
      </c>
      <c r="F137">
        <f t="shared" si="5"/>
        <v>5279.96</v>
      </c>
    </row>
    <row r="138" spans="2:6" x14ac:dyDescent="0.25">
      <c r="B138" s="5" t="s">
        <v>25</v>
      </c>
      <c r="C138" s="5" t="s">
        <v>25</v>
      </c>
      <c r="D138" s="5">
        <f t="shared" si="4"/>
        <v>0</v>
      </c>
      <c r="E138" s="6">
        <v>1250.3699999999999</v>
      </c>
      <c r="F138">
        <f t="shared" si="5"/>
        <v>0</v>
      </c>
    </row>
    <row r="139" spans="2:6" x14ac:dyDescent="0.25">
      <c r="B139" s="5" t="s">
        <v>25</v>
      </c>
      <c r="C139" s="5" t="s">
        <v>25</v>
      </c>
      <c r="D139" s="5">
        <f t="shared" si="4"/>
        <v>0</v>
      </c>
      <c r="E139" s="6">
        <v>75.489999999999995</v>
      </c>
      <c r="F139">
        <f t="shared" si="5"/>
        <v>0</v>
      </c>
    </row>
    <row r="140" spans="2:6" x14ac:dyDescent="0.25">
      <c r="B140" s="5" t="s">
        <v>19</v>
      </c>
      <c r="C140" s="5" t="s">
        <v>20</v>
      </c>
      <c r="D140" s="5">
        <f t="shared" si="4"/>
        <v>8</v>
      </c>
      <c r="E140" s="6">
        <v>750.35</v>
      </c>
      <c r="F140">
        <f t="shared" si="5"/>
        <v>6002.8</v>
      </c>
    </row>
    <row r="141" spans="2:6" x14ac:dyDescent="0.25">
      <c r="B141" s="5" t="s">
        <v>23</v>
      </c>
      <c r="C141" s="5" t="s">
        <v>24</v>
      </c>
      <c r="D141" s="5">
        <f t="shared" si="4"/>
        <v>1</v>
      </c>
      <c r="E141" s="6">
        <v>1932.33</v>
      </c>
      <c r="F141">
        <f t="shared" si="5"/>
        <v>1932.33</v>
      </c>
    </row>
    <row r="142" spans="2:6" x14ac:dyDescent="0.25">
      <c r="B142" s="5" t="s">
        <v>26</v>
      </c>
      <c r="C142" s="5" t="s">
        <v>27</v>
      </c>
      <c r="D142" s="5">
        <f t="shared" si="4"/>
        <v>4</v>
      </c>
      <c r="E142" s="6">
        <v>712.69</v>
      </c>
      <c r="F142">
        <f t="shared" si="5"/>
        <v>2850.76</v>
      </c>
    </row>
    <row r="143" spans="2:6" x14ac:dyDescent="0.25">
      <c r="B143" s="5" t="s">
        <v>26</v>
      </c>
      <c r="C143" s="5" t="s">
        <v>27</v>
      </c>
      <c r="D143" s="5">
        <f t="shared" si="4"/>
        <v>4</v>
      </c>
      <c r="E143" s="6">
        <v>344.85</v>
      </c>
      <c r="F143">
        <f t="shared" si="5"/>
        <v>1379.4</v>
      </c>
    </row>
    <row r="144" spans="2:6" x14ac:dyDescent="0.25">
      <c r="B144" s="5" t="s">
        <v>26</v>
      </c>
      <c r="C144" s="5" t="s">
        <v>27</v>
      </c>
      <c r="D144" s="5">
        <f t="shared" si="4"/>
        <v>4</v>
      </c>
      <c r="E144" s="6">
        <v>423.5</v>
      </c>
      <c r="F144">
        <f t="shared" si="5"/>
        <v>1694</v>
      </c>
    </row>
    <row r="145" spans="2:6" x14ac:dyDescent="0.25">
      <c r="B145" s="5" t="s">
        <v>26</v>
      </c>
      <c r="C145" s="5" t="s">
        <v>27</v>
      </c>
      <c r="D145" s="5">
        <f t="shared" si="4"/>
        <v>4</v>
      </c>
      <c r="E145" s="6">
        <v>6.78</v>
      </c>
      <c r="F145">
        <f t="shared" si="5"/>
        <v>27.12</v>
      </c>
    </row>
    <row r="146" spans="2:6" x14ac:dyDescent="0.25">
      <c r="B146" s="5" t="s">
        <v>26</v>
      </c>
      <c r="C146" s="5" t="s">
        <v>27</v>
      </c>
      <c r="D146" s="5">
        <f t="shared" si="4"/>
        <v>4</v>
      </c>
      <c r="E146" s="6">
        <v>350.9</v>
      </c>
      <c r="F146">
        <f t="shared" si="5"/>
        <v>1403.6</v>
      </c>
    </row>
    <row r="147" spans="2:6" x14ac:dyDescent="0.25">
      <c r="B147" s="5" t="s">
        <v>26</v>
      </c>
      <c r="C147" s="5" t="s">
        <v>27</v>
      </c>
      <c r="D147" s="5">
        <f t="shared" ref="D147:D171" si="6">+C147-B147</f>
        <v>4</v>
      </c>
      <c r="E147" s="6">
        <v>1367.82</v>
      </c>
      <c r="F147">
        <f t="shared" ref="F147:F171" si="7">D147*E147</f>
        <v>5471.28</v>
      </c>
    </row>
    <row r="148" spans="2:6" x14ac:dyDescent="0.25">
      <c r="B148" s="5" t="s">
        <v>26</v>
      </c>
      <c r="C148" s="5" t="s">
        <v>27</v>
      </c>
      <c r="D148" s="5">
        <f t="shared" si="6"/>
        <v>4</v>
      </c>
      <c r="E148" s="6">
        <v>3421.95</v>
      </c>
      <c r="F148">
        <f t="shared" si="7"/>
        <v>13687.8</v>
      </c>
    </row>
    <row r="149" spans="2:6" x14ac:dyDescent="0.25">
      <c r="B149" s="5" t="s">
        <v>26</v>
      </c>
      <c r="C149" s="5" t="s">
        <v>27</v>
      </c>
      <c r="D149" s="5">
        <f t="shared" si="6"/>
        <v>4</v>
      </c>
      <c r="E149" s="6">
        <v>1035.24</v>
      </c>
      <c r="F149">
        <f t="shared" si="7"/>
        <v>4140.96</v>
      </c>
    </row>
    <row r="150" spans="2:6" x14ac:dyDescent="0.25">
      <c r="B150" s="5" t="s">
        <v>25</v>
      </c>
      <c r="C150" s="5" t="s">
        <v>25</v>
      </c>
      <c r="D150" s="5">
        <f t="shared" si="6"/>
        <v>0</v>
      </c>
      <c r="E150" s="6">
        <v>626.11</v>
      </c>
      <c r="F150">
        <f t="shared" si="7"/>
        <v>0</v>
      </c>
    </row>
    <row r="151" spans="2:6" x14ac:dyDescent="0.25">
      <c r="B151" s="5" t="s">
        <v>19</v>
      </c>
      <c r="C151" s="5" t="s">
        <v>19</v>
      </c>
      <c r="D151" s="5">
        <f t="shared" si="6"/>
        <v>0</v>
      </c>
      <c r="E151" s="6">
        <v>597.80999999999995</v>
      </c>
      <c r="F151">
        <f t="shared" si="7"/>
        <v>0</v>
      </c>
    </row>
    <row r="152" spans="2:6" x14ac:dyDescent="0.25">
      <c r="B152" s="5" t="s">
        <v>21</v>
      </c>
      <c r="C152" s="5" t="s">
        <v>21</v>
      </c>
      <c r="D152" s="5">
        <f t="shared" si="6"/>
        <v>0</v>
      </c>
      <c r="E152" s="6">
        <v>23.99</v>
      </c>
      <c r="F152">
        <f t="shared" si="7"/>
        <v>0</v>
      </c>
    </row>
    <row r="153" spans="2:6" x14ac:dyDescent="0.25">
      <c r="B153" s="5" t="s">
        <v>23</v>
      </c>
      <c r="C153" s="5" t="s">
        <v>24</v>
      </c>
      <c r="D153" s="5">
        <f t="shared" si="6"/>
        <v>1</v>
      </c>
      <c r="E153" s="6">
        <v>551.67999999999995</v>
      </c>
      <c r="F153">
        <f t="shared" si="7"/>
        <v>551.67999999999995</v>
      </c>
    </row>
    <row r="154" spans="2:6" x14ac:dyDescent="0.25">
      <c r="B154" s="5" t="s">
        <v>23</v>
      </c>
      <c r="C154" s="5" t="s">
        <v>24</v>
      </c>
      <c r="D154" s="5">
        <f t="shared" si="6"/>
        <v>1</v>
      </c>
      <c r="E154" s="6">
        <v>1370.78</v>
      </c>
      <c r="F154">
        <f t="shared" si="7"/>
        <v>1370.78</v>
      </c>
    </row>
    <row r="155" spans="2:6" x14ac:dyDescent="0.25">
      <c r="B155" s="5" t="s">
        <v>22</v>
      </c>
      <c r="C155" s="5" t="s">
        <v>22</v>
      </c>
      <c r="D155" s="5">
        <f t="shared" si="6"/>
        <v>0</v>
      </c>
      <c r="E155" s="6">
        <v>-51.32</v>
      </c>
      <c r="F155">
        <f t="shared" si="7"/>
        <v>0</v>
      </c>
    </row>
    <row r="156" spans="2:6" x14ac:dyDescent="0.25">
      <c r="B156" s="5" t="s">
        <v>18</v>
      </c>
      <c r="C156" s="5" t="s">
        <v>18</v>
      </c>
      <c r="D156" s="5">
        <f t="shared" si="6"/>
        <v>0</v>
      </c>
      <c r="E156" s="6">
        <v>-10.99</v>
      </c>
      <c r="F156">
        <f t="shared" si="7"/>
        <v>0</v>
      </c>
    </row>
    <row r="157" spans="2:6" x14ac:dyDescent="0.25">
      <c r="B157" s="5" t="s">
        <v>8</v>
      </c>
      <c r="C157" s="5" t="s">
        <v>22</v>
      </c>
      <c r="D157" s="5">
        <f t="shared" si="6"/>
        <v>36</v>
      </c>
      <c r="E157" s="6">
        <v>51.32</v>
      </c>
      <c r="F157">
        <f t="shared" si="7"/>
        <v>1847.52</v>
      </c>
    </row>
    <row r="158" spans="2:6" x14ac:dyDescent="0.25">
      <c r="B158" s="5" t="s">
        <v>18</v>
      </c>
      <c r="C158" s="5" t="s">
        <v>18</v>
      </c>
      <c r="D158" s="5">
        <f t="shared" si="6"/>
        <v>0</v>
      </c>
      <c r="E158" s="6">
        <v>260.33</v>
      </c>
      <c r="F158">
        <f t="shared" si="7"/>
        <v>0</v>
      </c>
    </row>
    <row r="159" spans="2:6" x14ac:dyDescent="0.25">
      <c r="B159" s="5" t="s">
        <v>22</v>
      </c>
      <c r="C159" s="5" t="s">
        <v>22</v>
      </c>
      <c r="D159" s="5">
        <f t="shared" si="6"/>
        <v>0</v>
      </c>
      <c r="E159" s="6">
        <v>2229</v>
      </c>
      <c r="F159">
        <f t="shared" si="7"/>
        <v>0</v>
      </c>
    </row>
    <row r="160" spans="2:6" x14ac:dyDescent="0.25">
      <c r="B160" s="5" t="s">
        <v>18</v>
      </c>
      <c r="C160" s="5" t="s">
        <v>18</v>
      </c>
      <c r="D160" s="5">
        <f t="shared" si="6"/>
        <v>0</v>
      </c>
      <c r="E160" s="6">
        <v>5.0199999999999996</v>
      </c>
      <c r="F160">
        <f t="shared" si="7"/>
        <v>0</v>
      </c>
    </row>
    <row r="161" spans="2:6" x14ac:dyDescent="0.25">
      <c r="B161" s="5" t="s">
        <v>18</v>
      </c>
      <c r="C161" s="5" t="s">
        <v>22</v>
      </c>
      <c r="D161" s="5">
        <f t="shared" si="6"/>
        <v>1</v>
      </c>
      <c r="E161" s="6">
        <v>270</v>
      </c>
      <c r="F161">
        <f t="shared" si="7"/>
        <v>270</v>
      </c>
    </row>
    <row r="162" spans="2:6" x14ac:dyDescent="0.25">
      <c r="B162" s="5" t="s">
        <v>18</v>
      </c>
      <c r="C162" s="5" t="s">
        <v>18</v>
      </c>
      <c r="D162" s="5">
        <f t="shared" si="6"/>
        <v>0</v>
      </c>
      <c r="E162" s="6">
        <v>95.2</v>
      </c>
      <c r="F162">
        <f t="shared" si="7"/>
        <v>0</v>
      </c>
    </row>
    <row r="163" spans="2:6" x14ac:dyDescent="0.25">
      <c r="B163" s="5" t="s">
        <v>21</v>
      </c>
      <c r="C163" s="5" t="s">
        <v>21</v>
      </c>
      <c r="D163" s="5">
        <f t="shared" si="6"/>
        <v>0</v>
      </c>
      <c r="E163" s="6">
        <v>18.149999999999999</v>
      </c>
      <c r="F163">
        <f t="shared" si="7"/>
        <v>0</v>
      </c>
    </row>
    <row r="164" spans="2:6" x14ac:dyDescent="0.25">
      <c r="B164" s="5" t="s">
        <v>18</v>
      </c>
      <c r="C164" s="5" t="s">
        <v>18</v>
      </c>
      <c r="D164" s="5">
        <f t="shared" si="6"/>
        <v>0</v>
      </c>
      <c r="E164" s="6">
        <v>10.99</v>
      </c>
      <c r="F164">
        <f t="shared" si="7"/>
        <v>0</v>
      </c>
    </row>
    <row r="165" spans="2:6" x14ac:dyDescent="0.25">
      <c r="B165" s="5" t="s">
        <v>21</v>
      </c>
      <c r="C165" s="5" t="s">
        <v>21</v>
      </c>
      <c r="D165" s="5">
        <f t="shared" si="6"/>
        <v>0</v>
      </c>
      <c r="E165" s="6">
        <v>39.520000000000003</v>
      </c>
      <c r="F165">
        <f t="shared" si="7"/>
        <v>0</v>
      </c>
    </row>
    <row r="166" spans="2:6" x14ac:dyDescent="0.25">
      <c r="B166" s="5" t="s">
        <v>18</v>
      </c>
      <c r="C166" s="5" t="s">
        <v>18</v>
      </c>
      <c r="D166" s="5">
        <f t="shared" si="6"/>
        <v>0</v>
      </c>
      <c r="E166" s="6">
        <v>190.4</v>
      </c>
      <c r="F166">
        <f t="shared" si="7"/>
        <v>0</v>
      </c>
    </row>
    <row r="167" spans="2:6" x14ac:dyDescent="0.25">
      <c r="B167" s="5" t="s">
        <v>21</v>
      </c>
      <c r="C167" s="5" t="s">
        <v>21</v>
      </c>
      <c r="D167" s="5">
        <f t="shared" si="6"/>
        <v>0</v>
      </c>
      <c r="E167" s="6">
        <v>145.19999999999999</v>
      </c>
      <c r="F167">
        <f t="shared" si="7"/>
        <v>0</v>
      </c>
    </row>
    <row r="168" spans="2:6" x14ac:dyDescent="0.25">
      <c r="B168" s="5" t="s">
        <v>18</v>
      </c>
      <c r="C168" s="5" t="s">
        <v>18</v>
      </c>
      <c r="D168" s="5">
        <f t="shared" si="6"/>
        <v>0</v>
      </c>
      <c r="E168" s="6">
        <v>764</v>
      </c>
      <c r="F168">
        <f t="shared" si="7"/>
        <v>0</v>
      </c>
    </row>
    <row r="169" spans="2:6" x14ac:dyDescent="0.25">
      <c r="B169" s="5" t="s">
        <v>18</v>
      </c>
      <c r="C169" s="5" t="s">
        <v>18</v>
      </c>
      <c r="D169" s="5">
        <f t="shared" si="6"/>
        <v>0</v>
      </c>
      <c r="E169" s="6">
        <v>2313</v>
      </c>
      <c r="F169">
        <f t="shared" si="7"/>
        <v>0</v>
      </c>
    </row>
    <row r="170" spans="2:6" x14ac:dyDescent="0.25">
      <c r="B170" s="5" t="s">
        <v>21</v>
      </c>
      <c r="C170" s="5" t="s">
        <v>21</v>
      </c>
      <c r="D170" s="5">
        <f t="shared" si="6"/>
        <v>0</v>
      </c>
      <c r="E170" s="6">
        <v>23.99</v>
      </c>
      <c r="F170">
        <f t="shared" si="7"/>
        <v>0</v>
      </c>
    </row>
    <row r="171" spans="2:6" x14ac:dyDescent="0.25">
      <c r="B171" s="5" t="s">
        <v>18</v>
      </c>
      <c r="C171" s="5" t="s">
        <v>18</v>
      </c>
      <c r="D171" s="5">
        <f t="shared" si="6"/>
        <v>0</v>
      </c>
      <c r="E171" s="6">
        <v>50.98</v>
      </c>
      <c r="F171">
        <f t="shared" si="7"/>
        <v>0</v>
      </c>
    </row>
    <row r="172" spans="2:6" x14ac:dyDescent="0.25">
      <c r="B172" s="5" t="s">
        <v>28</v>
      </c>
      <c r="C172" s="5" t="s">
        <v>28</v>
      </c>
      <c r="D172" s="5">
        <f>+C172-B172</f>
        <v>0</v>
      </c>
      <c r="E172" s="6">
        <v>325</v>
      </c>
      <c r="F172">
        <f>D172*E172</f>
        <v>0</v>
      </c>
    </row>
    <row r="173" spans="2:6" x14ac:dyDescent="0.25">
      <c r="B173" s="5" t="s">
        <v>29</v>
      </c>
      <c r="C173" s="5" t="s">
        <v>30</v>
      </c>
      <c r="D173" s="5">
        <f t="shared" ref="D173:D236" si="8">+C173-B173</f>
        <v>7</v>
      </c>
      <c r="E173" s="6">
        <v>266.2</v>
      </c>
      <c r="F173">
        <f t="shared" ref="F173:F236" si="9">D173*E173</f>
        <v>1863.3999999999999</v>
      </c>
    </row>
    <row r="174" spans="2:6" x14ac:dyDescent="0.25">
      <c r="B174" s="5" t="s">
        <v>29</v>
      </c>
      <c r="C174" s="5" t="s">
        <v>30</v>
      </c>
      <c r="D174" s="5">
        <f t="shared" si="8"/>
        <v>7</v>
      </c>
      <c r="E174" s="6">
        <v>54.45</v>
      </c>
      <c r="F174">
        <f t="shared" si="9"/>
        <v>381.15000000000003</v>
      </c>
    </row>
    <row r="175" spans="2:6" x14ac:dyDescent="0.25">
      <c r="B175" s="5" t="s">
        <v>28</v>
      </c>
      <c r="C175" s="5" t="s">
        <v>28</v>
      </c>
      <c r="D175" s="5">
        <f t="shared" si="8"/>
        <v>0</v>
      </c>
      <c r="E175" s="6">
        <v>18.149999999999999</v>
      </c>
      <c r="F175">
        <f t="shared" si="9"/>
        <v>0</v>
      </c>
    </row>
    <row r="176" spans="2:6" x14ac:dyDescent="0.25">
      <c r="B176" s="5" t="s">
        <v>28</v>
      </c>
      <c r="C176" s="5" t="s">
        <v>28</v>
      </c>
      <c r="D176" s="5">
        <f t="shared" si="8"/>
        <v>0</v>
      </c>
      <c r="E176" s="6">
        <v>39.119999999999997</v>
      </c>
      <c r="F176">
        <f t="shared" si="9"/>
        <v>0</v>
      </c>
    </row>
    <row r="177" spans="2:6" x14ac:dyDescent="0.25">
      <c r="B177" s="5" t="s">
        <v>29</v>
      </c>
      <c r="C177" s="5" t="s">
        <v>30</v>
      </c>
      <c r="D177" s="5">
        <f t="shared" si="8"/>
        <v>7</v>
      </c>
      <c r="E177" s="6">
        <v>1828</v>
      </c>
      <c r="F177">
        <f t="shared" si="9"/>
        <v>12796</v>
      </c>
    </row>
    <row r="178" spans="2:6" x14ac:dyDescent="0.25">
      <c r="B178" s="5" t="s">
        <v>31</v>
      </c>
      <c r="C178" s="5" t="s">
        <v>30</v>
      </c>
      <c r="D178" s="5">
        <f t="shared" si="8"/>
        <v>5</v>
      </c>
      <c r="E178" s="6">
        <v>314.29000000000002</v>
      </c>
      <c r="F178">
        <f t="shared" si="9"/>
        <v>1571.45</v>
      </c>
    </row>
    <row r="179" spans="2:6" x14ac:dyDescent="0.25">
      <c r="B179" s="5" t="s">
        <v>31</v>
      </c>
      <c r="C179" s="5" t="s">
        <v>30</v>
      </c>
      <c r="D179" s="5">
        <f t="shared" si="8"/>
        <v>5</v>
      </c>
      <c r="E179" s="6">
        <v>5567.65</v>
      </c>
      <c r="F179">
        <f t="shared" si="9"/>
        <v>27838.25</v>
      </c>
    </row>
    <row r="180" spans="2:6" x14ac:dyDescent="0.25">
      <c r="B180" s="5" t="s">
        <v>31</v>
      </c>
      <c r="C180" s="5" t="s">
        <v>30</v>
      </c>
      <c r="D180" s="5">
        <f t="shared" si="8"/>
        <v>5</v>
      </c>
      <c r="E180" s="6">
        <v>1365.25</v>
      </c>
      <c r="F180">
        <f t="shared" si="9"/>
        <v>6826.25</v>
      </c>
    </row>
    <row r="181" spans="2:6" x14ac:dyDescent="0.25">
      <c r="B181" s="5" t="s">
        <v>29</v>
      </c>
      <c r="C181" s="5" t="s">
        <v>30</v>
      </c>
      <c r="D181" s="5">
        <f t="shared" si="8"/>
        <v>7</v>
      </c>
      <c r="E181" s="6">
        <v>574.75</v>
      </c>
      <c r="F181">
        <f t="shared" si="9"/>
        <v>4023.25</v>
      </c>
    </row>
    <row r="182" spans="2:6" x14ac:dyDescent="0.25">
      <c r="B182" s="5" t="s">
        <v>32</v>
      </c>
      <c r="C182" s="5" t="s">
        <v>32</v>
      </c>
      <c r="D182" s="5">
        <f t="shared" si="8"/>
        <v>0</v>
      </c>
      <c r="E182" s="6">
        <v>404.52</v>
      </c>
      <c r="F182">
        <f t="shared" si="9"/>
        <v>0</v>
      </c>
    </row>
    <row r="183" spans="2:6" x14ac:dyDescent="0.25">
      <c r="B183" s="5" t="s">
        <v>33</v>
      </c>
      <c r="C183" s="5" t="s">
        <v>29</v>
      </c>
      <c r="D183" s="5">
        <f t="shared" si="8"/>
        <v>9</v>
      </c>
      <c r="E183" s="6">
        <v>331.5</v>
      </c>
      <c r="F183">
        <f t="shared" si="9"/>
        <v>2983.5</v>
      </c>
    </row>
    <row r="184" spans="2:6" x14ac:dyDescent="0.25">
      <c r="B184" s="5" t="s">
        <v>33</v>
      </c>
      <c r="C184" s="5" t="s">
        <v>29</v>
      </c>
      <c r="D184" s="5">
        <f t="shared" si="8"/>
        <v>9</v>
      </c>
      <c r="E184" s="6">
        <v>544.5</v>
      </c>
      <c r="F184">
        <f t="shared" si="9"/>
        <v>4900.5</v>
      </c>
    </row>
    <row r="185" spans="2:6" x14ac:dyDescent="0.25">
      <c r="B185" s="5" t="s">
        <v>29</v>
      </c>
      <c r="C185" s="5" t="s">
        <v>30</v>
      </c>
      <c r="D185" s="5">
        <f t="shared" si="8"/>
        <v>7</v>
      </c>
      <c r="E185" s="6">
        <v>2190.1</v>
      </c>
      <c r="F185">
        <f t="shared" si="9"/>
        <v>15330.699999999999</v>
      </c>
    </row>
    <row r="186" spans="2:6" x14ac:dyDescent="0.25">
      <c r="B186" s="5" t="s">
        <v>29</v>
      </c>
      <c r="C186" s="5" t="s">
        <v>30</v>
      </c>
      <c r="D186" s="5">
        <f t="shared" si="8"/>
        <v>7</v>
      </c>
      <c r="E186" s="6">
        <v>5159</v>
      </c>
      <c r="F186">
        <f t="shared" si="9"/>
        <v>36113</v>
      </c>
    </row>
    <row r="187" spans="2:6" x14ac:dyDescent="0.25">
      <c r="B187" s="5" t="s">
        <v>29</v>
      </c>
      <c r="C187" s="5" t="s">
        <v>30</v>
      </c>
      <c r="D187" s="5">
        <f t="shared" si="8"/>
        <v>7</v>
      </c>
      <c r="E187" s="6">
        <v>69.650000000000006</v>
      </c>
      <c r="F187">
        <f t="shared" si="9"/>
        <v>487.55000000000007</v>
      </c>
    </row>
    <row r="188" spans="2:6" x14ac:dyDescent="0.25">
      <c r="B188" s="5" t="s">
        <v>31</v>
      </c>
      <c r="C188" s="5" t="s">
        <v>34</v>
      </c>
      <c r="D188" s="5">
        <f t="shared" si="8"/>
        <v>3</v>
      </c>
      <c r="E188" s="6">
        <v>18150</v>
      </c>
      <c r="F188">
        <f t="shared" si="9"/>
        <v>54450</v>
      </c>
    </row>
    <row r="189" spans="2:6" x14ac:dyDescent="0.25">
      <c r="B189" s="5" t="s">
        <v>31</v>
      </c>
      <c r="C189" s="5" t="s">
        <v>31</v>
      </c>
      <c r="D189" s="5">
        <f t="shared" si="8"/>
        <v>0</v>
      </c>
      <c r="E189" s="6">
        <v>73.11</v>
      </c>
      <c r="F189">
        <f t="shared" si="9"/>
        <v>0</v>
      </c>
    </row>
    <row r="190" spans="2:6" x14ac:dyDescent="0.25">
      <c r="B190" s="5" t="s">
        <v>29</v>
      </c>
      <c r="C190" s="5" t="s">
        <v>29</v>
      </c>
      <c r="D190" s="5">
        <f t="shared" si="8"/>
        <v>0</v>
      </c>
      <c r="E190" s="6">
        <v>51242.239999999998</v>
      </c>
      <c r="F190">
        <f t="shared" si="9"/>
        <v>0</v>
      </c>
    </row>
    <row r="191" spans="2:6" x14ac:dyDescent="0.25">
      <c r="B191" s="5" t="s">
        <v>33</v>
      </c>
      <c r="C191" s="5" t="s">
        <v>29</v>
      </c>
      <c r="D191" s="5">
        <f t="shared" si="8"/>
        <v>9</v>
      </c>
      <c r="E191" s="6">
        <v>16535.84</v>
      </c>
      <c r="F191">
        <f t="shared" si="9"/>
        <v>148822.56</v>
      </c>
    </row>
    <row r="192" spans="2:6" x14ac:dyDescent="0.25">
      <c r="B192" s="5" t="s">
        <v>29</v>
      </c>
      <c r="C192" s="5" t="s">
        <v>30</v>
      </c>
      <c r="D192" s="5">
        <f t="shared" si="8"/>
        <v>7</v>
      </c>
      <c r="E192" s="6">
        <v>1319.99</v>
      </c>
      <c r="F192">
        <f t="shared" si="9"/>
        <v>9239.93</v>
      </c>
    </row>
    <row r="193" spans="2:6" x14ac:dyDescent="0.25">
      <c r="B193" s="5" t="s">
        <v>33</v>
      </c>
      <c r="C193" s="5" t="s">
        <v>29</v>
      </c>
      <c r="D193" s="5">
        <f t="shared" si="8"/>
        <v>9</v>
      </c>
      <c r="E193" s="6">
        <v>1319.7</v>
      </c>
      <c r="F193">
        <f t="shared" si="9"/>
        <v>11877.300000000001</v>
      </c>
    </row>
    <row r="194" spans="2:6" x14ac:dyDescent="0.25">
      <c r="B194" s="5" t="s">
        <v>33</v>
      </c>
      <c r="C194" s="5" t="s">
        <v>29</v>
      </c>
      <c r="D194" s="5">
        <f t="shared" si="8"/>
        <v>9</v>
      </c>
      <c r="E194" s="6">
        <v>1573</v>
      </c>
      <c r="F194">
        <f t="shared" si="9"/>
        <v>14157</v>
      </c>
    </row>
    <row r="195" spans="2:6" x14ac:dyDescent="0.25">
      <c r="B195" s="5" t="s">
        <v>29</v>
      </c>
      <c r="C195" s="5" t="s">
        <v>30</v>
      </c>
      <c r="D195" s="5">
        <f t="shared" si="8"/>
        <v>7</v>
      </c>
      <c r="E195" s="6">
        <v>332.75</v>
      </c>
      <c r="F195">
        <f t="shared" si="9"/>
        <v>2329.25</v>
      </c>
    </row>
    <row r="196" spans="2:6" x14ac:dyDescent="0.25">
      <c r="B196" s="5" t="s">
        <v>31</v>
      </c>
      <c r="C196" s="5" t="s">
        <v>31</v>
      </c>
      <c r="D196" s="5">
        <f t="shared" si="8"/>
        <v>0</v>
      </c>
      <c r="E196" s="6">
        <v>102.15</v>
      </c>
      <c r="F196">
        <f t="shared" si="9"/>
        <v>0</v>
      </c>
    </row>
    <row r="197" spans="2:6" x14ac:dyDescent="0.25">
      <c r="B197" s="5" t="s">
        <v>29</v>
      </c>
      <c r="C197" s="5" t="s">
        <v>30</v>
      </c>
      <c r="D197" s="5">
        <f t="shared" si="8"/>
        <v>7</v>
      </c>
      <c r="E197" s="6">
        <v>1210</v>
      </c>
      <c r="F197">
        <f t="shared" si="9"/>
        <v>8470</v>
      </c>
    </row>
    <row r="198" spans="2:6" x14ac:dyDescent="0.25">
      <c r="B198" s="5" t="s">
        <v>32</v>
      </c>
      <c r="C198" s="5" t="s">
        <v>32</v>
      </c>
      <c r="D198" s="5">
        <f t="shared" si="8"/>
        <v>0</v>
      </c>
      <c r="E198" s="6">
        <v>561.41999999999996</v>
      </c>
      <c r="F198">
        <f t="shared" si="9"/>
        <v>0</v>
      </c>
    </row>
    <row r="199" spans="2:6" x14ac:dyDescent="0.25">
      <c r="B199" s="5" t="s">
        <v>33</v>
      </c>
      <c r="C199" s="5" t="s">
        <v>29</v>
      </c>
      <c r="D199" s="5">
        <f t="shared" si="8"/>
        <v>9</v>
      </c>
      <c r="E199" s="6">
        <v>178.5</v>
      </c>
      <c r="F199">
        <f t="shared" si="9"/>
        <v>1606.5</v>
      </c>
    </row>
    <row r="200" spans="2:6" x14ac:dyDescent="0.25">
      <c r="B200" s="5" t="s">
        <v>29</v>
      </c>
      <c r="C200" s="5" t="s">
        <v>30</v>
      </c>
      <c r="D200" s="5">
        <f t="shared" si="8"/>
        <v>7</v>
      </c>
      <c r="E200" s="6">
        <v>425.52</v>
      </c>
      <c r="F200">
        <f t="shared" si="9"/>
        <v>2978.64</v>
      </c>
    </row>
    <row r="201" spans="2:6" x14ac:dyDescent="0.25">
      <c r="B201" s="5" t="s">
        <v>29</v>
      </c>
      <c r="C201" s="5" t="s">
        <v>30</v>
      </c>
      <c r="D201" s="5">
        <f t="shared" si="8"/>
        <v>7</v>
      </c>
      <c r="E201" s="6">
        <v>856.95</v>
      </c>
      <c r="F201">
        <f t="shared" si="9"/>
        <v>5998.6500000000005</v>
      </c>
    </row>
    <row r="202" spans="2:6" x14ac:dyDescent="0.25">
      <c r="B202" s="5" t="s">
        <v>29</v>
      </c>
      <c r="C202" s="5" t="s">
        <v>30</v>
      </c>
      <c r="D202" s="5">
        <f t="shared" si="8"/>
        <v>7</v>
      </c>
      <c r="E202" s="6">
        <v>1367.82</v>
      </c>
      <c r="F202">
        <f t="shared" si="9"/>
        <v>9574.74</v>
      </c>
    </row>
    <row r="203" spans="2:6" x14ac:dyDescent="0.25">
      <c r="B203" s="5" t="s">
        <v>29</v>
      </c>
      <c r="C203" s="5" t="s">
        <v>30</v>
      </c>
      <c r="D203" s="5">
        <f t="shared" si="8"/>
        <v>7</v>
      </c>
      <c r="E203" s="6">
        <v>2061.94</v>
      </c>
      <c r="F203">
        <f t="shared" si="9"/>
        <v>14433.58</v>
      </c>
    </row>
    <row r="204" spans="2:6" x14ac:dyDescent="0.25">
      <c r="B204" s="5" t="s">
        <v>35</v>
      </c>
      <c r="C204" s="5" t="s">
        <v>29</v>
      </c>
      <c r="D204" s="5">
        <f t="shared" si="8"/>
        <v>7</v>
      </c>
      <c r="E204" s="6">
        <v>2208.25</v>
      </c>
      <c r="F204">
        <f t="shared" si="9"/>
        <v>15457.75</v>
      </c>
    </row>
    <row r="205" spans="2:6" x14ac:dyDescent="0.25">
      <c r="B205" s="5" t="s">
        <v>33</v>
      </c>
      <c r="C205" s="5" t="s">
        <v>29</v>
      </c>
      <c r="D205" s="5">
        <f t="shared" si="8"/>
        <v>9</v>
      </c>
      <c r="E205" s="6">
        <v>580.79999999999995</v>
      </c>
      <c r="F205">
        <f t="shared" si="9"/>
        <v>5227.2</v>
      </c>
    </row>
    <row r="206" spans="2:6" x14ac:dyDescent="0.25">
      <c r="B206" s="5" t="s">
        <v>33</v>
      </c>
      <c r="C206" s="5" t="s">
        <v>29</v>
      </c>
      <c r="D206" s="5">
        <f t="shared" si="8"/>
        <v>9</v>
      </c>
      <c r="E206" s="6">
        <v>162.91</v>
      </c>
      <c r="F206">
        <f t="shared" si="9"/>
        <v>1466.19</v>
      </c>
    </row>
    <row r="207" spans="2:6" x14ac:dyDescent="0.25">
      <c r="B207" s="5" t="s">
        <v>33</v>
      </c>
      <c r="C207" s="5" t="s">
        <v>29</v>
      </c>
      <c r="D207" s="5">
        <f t="shared" si="8"/>
        <v>9</v>
      </c>
      <c r="E207" s="6">
        <v>205.6</v>
      </c>
      <c r="F207">
        <f t="shared" si="9"/>
        <v>1850.3999999999999</v>
      </c>
    </row>
    <row r="208" spans="2:6" x14ac:dyDescent="0.25">
      <c r="B208" s="5" t="s">
        <v>33</v>
      </c>
      <c r="C208" s="5" t="s">
        <v>29</v>
      </c>
      <c r="D208" s="5">
        <f t="shared" si="8"/>
        <v>9</v>
      </c>
      <c r="E208" s="6">
        <v>260.54000000000002</v>
      </c>
      <c r="F208">
        <f t="shared" si="9"/>
        <v>2344.86</v>
      </c>
    </row>
    <row r="209" spans="2:6" x14ac:dyDescent="0.25">
      <c r="B209" s="5" t="s">
        <v>33</v>
      </c>
      <c r="C209" s="5" t="s">
        <v>29</v>
      </c>
      <c r="D209" s="5">
        <f t="shared" si="8"/>
        <v>9</v>
      </c>
      <c r="E209" s="6">
        <v>1681.83</v>
      </c>
      <c r="F209">
        <f t="shared" si="9"/>
        <v>15136.47</v>
      </c>
    </row>
    <row r="210" spans="2:6" x14ac:dyDescent="0.25">
      <c r="B210" s="5" t="s">
        <v>33</v>
      </c>
      <c r="C210" s="5" t="s">
        <v>29</v>
      </c>
      <c r="D210" s="5">
        <f t="shared" si="8"/>
        <v>9</v>
      </c>
      <c r="E210" s="6">
        <v>165.92</v>
      </c>
      <c r="F210">
        <f t="shared" si="9"/>
        <v>1493.28</v>
      </c>
    </row>
    <row r="211" spans="2:6" x14ac:dyDescent="0.25">
      <c r="B211" s="5" t="s">
        <v>33</v>
      </c>
      <c r="C211" s="5" t="s">
        <v>29</v>
      </c>
      <c r="D211" s="5">
        <f t="shared" si="8"/>
        <v>9</v>
      </c>
      <c r="E211" s="6">
        <v>4799.67</v>
      </c>
      <c r="F211">
        <f t="shared" si="9"/>
        <v>43197.03</v>
      </c>
    </row>
    <row r="212" spans="2:6" x14ac:dyDescent="0.25">
      <c r="B212" s="5" t="s">
        <v>33</v>
      </c>
      <c r="C212" s="5" t="s">
        <v>29</v>
      </c>
      <c r="D212" s="5">
        <f t="shared" si="8"/>
        <v>9</v>
      </c>
      <c r="E212" s="6">
        <v>1035.24</v>
      </c>
      <c r="F212">
        <f t="shared" si="9"/>
        <v>9317.16</v>
      </c>
    </row>
    <row r="213" spans="2:6" x14ac:dyDescent="0.25">
      <c r="B213" s="5" t="s">
        <v>33</v>
      </c>
      <c r="C213" s="5" t="s">
        <v>29</v>
      </c>
      <c r="D213" s="5">
        <f t="shared" si="8"/>
        <v>9</v>
      </c>
      <c r="E213" s="6">
        <v>3029.4</v>
      </c>
      <c r="F213">
        <f t="shared" si="9"/>
        <v>27264.600000000002</v>
      </c>
    </row>
    <row r="214" spans="2:6" x14ac:dyDescent="0.25">
      <c r="B214" s="5" t="s">
        <v>33</v>
      </c>
      <c r="C214" s="5" t="s">
        <v>29</v>
      </c>
      <c r="D214" s="5">
        <f t="shared" si="8"/>
        <v>9</v>
      </c>
      <c r="E214" s="6">
        <v>598.95000000000005</v>
      </c>
      <c r="F214">
        <f t="shared" si="9"/>
        <v>5390.55</v>
      </c>
    </row>
    <row r="215" spans="2:6" x14ac:dyDescent="0.25">
      <c r="B215" s="5" t="s">
        <v>33</v>
      </c>
      <c r="C215" s="5" t="s">
        <v>29</v>
      </c>
      <c r="D215" s="5">
        <f t="shared" si="8"/>
        <v>9</v>
      </c>
      <c r="E215" s="6">
        <v>332.75</v>
      </c>
      <c r="F215">
        <f t="shared" si="9"/>
        <v>2994.75</v>
      </c>
    </row>
    <row r="216" spans="2:6" x14ac:dyDescent="0.25">
      <c r="B216" s="5" t="s">
        <v>36</v>
      </c>
      <c r="C216" s="5" t="s">
        <v>33</v>
      </c>
      <c r="D216" s="5">
        <f t="shared" si="8"/>
        <v>10</v>
      </c>
      <c r="E216" s="6">
        <v>3421.95</v>
      </c>
      <c r="F216">
        <f t="shared" si="9"/>
        <v>34219.5</v>
      </c>
    </row>
    <row r="217" spans="2:6" x14ac:dyDescent="0.25">
      <c r="B217" s="5" t="s">
        <v>36</v>
      </c>
      <c r="C217" s="5" t="s">
        <v>37</v>
      </c>
      <c r="D217" s="5">
        <f t="shared" si="8"/>
        <v>7</v>
      </c>
      <c r="E217" s="6">
        <v>1472.17</v>
      </c>
      <c r="F217">
        <f t="shared" si="9"/>
        <v>10305.19</v>
      </c>
    </row>
    <row r="218" spans="2:6" x14ac:dyDescent="0.25">
      <c r="B218" s="5" t="s">
        <v>36</v>
      </c>
      <c r="C218" s="5" t="s">
        <v>33</v>
      </c>
      <c r="D218" s="5">
        <f t="shared" si="8"/>
        <v>10</v>
      </c>
      <c r="E218" s="6">
        <v>323.07</v>
      </c>
      <c r="F218">
        <f t="shared" si="9"/>
        <v>3230.7</v>
      </c>
    </row>
    <row r="219" spans="2:6" x14ac:dyDescent="0.25">
      <c r="B219" s="5" t="s">
        <v>38</v>
      </c>
      <c r="C219" s="5" t="s">
        <v>33</v>
      </c>
      <c r="D219" s="5">
        <f t="shared" si="8"/>
        <v>11</v>
      </c>
      <c r="E219" s="6">
        <v>4477</v>
      </c>
      <c r="F219">
        <f t="shared" si="9"/>
        <v>49247</v>
      </c>
    </row>
    <row r="220" spans="2:6" x14ac:dyDescent="0.25">
      <c r="B220" s="5" t="s">
        <v>38</v>
      </c>
      <c r="C220" s="5" t="s">
        <v>33</v>
      </c>
      <c r="D220" s="5">
        <f t="shared" si="8"/>
        <v>11</v>
      </c>
      <c r="E220" s="6">
        <v>1320</v>
      </c>
      <c r="F220">
        <f t="shared" si="9"/>
        <v>14520</v>
      </c>
    </row>
    <row r="221" spans="2:6" x14ac:dyDescent="0.25">
      <c r="B221" s="5" t="s">
        <v>36</v>
      </c>
      <c r="C221" s="5" t="s">
        <v>37</v>
      </c>
      <c r="D221" s="5">
        <f t="shared" si="8"/>
        <v>7</v>
      </c>
      <c r="E221" s="6">
        <v>2621.83</v>
      </c>
      <c r="F221">
        <f t="shared" si="9"/>
        <v>18352.809999999998</v>
      </c>
    </row>
    <row r="222" spans="2:6" x14ac:dyDescent="0.25">
      <c r="B222" s="5" t="s">
        <v>36</v>
      </c>
      <c r="C222" s="5" t="s">
        <v>37</v>
      </c>
      <c r="D222" s="5">
        <f t="shared" si="8"/>
        <v>7</v>
      </c>
      <c r="E222" s="6">
        <v>2671.68</v>
      </c>
      <c r="F222">
        <f t="shared" si="9"/>
        <v>18701.759999999998</v>
      </c>
    </row>
    <row r="223" spans="2:6" x14ac:dyDescent="0.25">
      <c r="B223" s="5" t="s">
        <v>36</v>
      </c>
      <c r="C223" s="5" t="s">
        <v>37</v>
      </c>
      <c r="D223" s="5">
        <f t="shared" si="8"/>
        <v>7</v>
      </c>
      <c r="E223" s="6">
        <v>1161.5999999999999</v>
      </c>
      <c r="F223">
        <f t="shared" si="9"/>
        <v>8131.1999999999989</v>
      </c>
    </row>
    <row r="224" spans="2:6" x14ac:dyDescent="0.25">
      <c r="B224" s="5" t="s">
        <v>36</v>
      </c>
      <c r="C224" s="5" t="s">
        <v>36</v>
      </c>
      <c r="D224" s="5">
        <f t="shared" si="8"/>
        <v>0</v>
      </c>
      <c r="E224" s="6">
        <v>375000</v>
      </c>
      <c r="F224">
        <f t="shared" si="9"/>
        <v>0</v>
      </c>
    </row>
    <row r="225" spans="2:6" x14ac:dyDescent="0.25">
      <c r="B225" s="5" t="s">
        <v>29</v>
      </c>
      <c r="C225" s="5" t="s">
        <v>30</v>
      </c>
      <c r="D225" s="5">
        <f t="shared" si="8"/>
        <v>7</v>
      </c>
      <c r="E225" s="6">
        <v>1270.5</v>
      </c>
      <c r="F225">
        <f t="shared" si="9"/>
        <v>8893.5</v>
      </c>
    </row>
    <row r="226" spans="2:6" x14ac:dyDescent="0.25">
      <c r="B226" s="5" t="s">
        <v>33</v>
      </c>
      <c r="C226" s="5" t="s">
        <v>29</v>
      </c>
      <c r="D226" s="5">
        <f t="shared" si="8"/>
        <v>9</v>
      </c>
      <c r="E226" s="6">
        <v>485.1</v>
      </c>
      <c r="F226">
        <f t="shared" si="9"/>
        <v>4365.9000000000005</v>
      </c>
    </row>
    <row r="227" spans="2:6" x14ac:dyDescent="0.25">
      <c r="B227" s="5" t="s">
        <v>38</v>
      </c>
      <c r="C227" s="5" t="s">
        <v>37</v>
      </c>
      <c r="D227" s="5">
        <f t="shared" si="8"/>
        <v>8</v>
      </c>
      <c r="E227" s="6">
        <v>2266.52</v>
      </c>
      <c r="F227">
        <f t="shared" si="9"/>
        <v>18132.16</v>
      </c>
    </row>
    <row r="228" spans="2:6" x14ac:dyDescent="0.25">
      <c r="B228" s="5" t="s">
        <v>33</v>
      </c>
      <c r="C228" s="5" t="s">
        <v>29</v>
      </c>
      <c r="D228" s="5">
        <f t="shared" si="8"/>
        <v>9</v>
      </c>
      <c r="E228" s="6">
        <v>69.650000000000006</v>
      </c>
      <c r="F228">
        <f t="shared" si="9"/>
        <v>626.85</v>
      </c>
    </row>
    <row r="229" spans="2:6" x14ac:dyDescent="0.25">
      <c r="B229" s="5" t="s">
        <v>38</v>
      </c>
      <c r="C229" s="5" t="s">
        <v>33</v>
      </c>
      <c r="D229" s="5">
        <f t="shared" si="8"/>
        <v>11</v>
      </c>
      <c r="E229" s="6">
        <v>328.35</v>
      </c>
      <c r="F229">
        <f t="shared" si="9"/>
        <v>3611.8500000000004</v>
      </c>
    </row>
    <row r="230" spans="2:6" x14ac:dyDescent="0.25">
      <c r="B230" s="5" t="s">
        <v>36</v>
      </c>
      <c r="C230" s="5" t="s">
        <v>37</v>
      </c>
      <c r="D230" s="5">
        <f t="shared" si="8"/>
        <v>7</v>
      </c>
      <c r="E230" s="6">
        <v>16407.599999999999</v>
      </c>
      <c r="F230">
        <f t="shared" si="9"/>
        <v>114853.19999999998</v>
      </c>
    </row>
    <row r="231" spans="2:6" x14ac:dyDescent="0.25">
      <c r="B231" s="5" t="s">
        <v>33</v>
      </c>
      <c r="C231" s="5" t="s">
        <v>29</v>
      </c>
      <c r="D231" s="5">
        <f t="shared" si="8"/>
        <v>9</v>
      </c>
      <c r="E231" s="6">
        <v>211.23</v>
      </c>
      <c r="F231">
        <f t="shared" si="9"/>
        <v>1901.07</v>
      </c>
    </row>
    <row r="232" spans="2:6" x14ac:dyDescent="0.25">
      <c r="B232" s="5" t="s">
        <v>38</v>
      </c>
      <c r="C232" s="5" t="s">
        <v>33</v>
      </c>
      <c r="D232" s="5">
        <f t="shared" si="8"/>
        <v>11</v>
      </c>
      <c r="E232" s="6">
        <v>969.6</v>
      </c>
      <c r="F232">
        <f t="shared" si="9"/>
        <v>10665.6</v>
      </c>
    </row>
    <row r="233" spans="2:6" x14ac:dyDescent="0.25">
      <c r="B233" s="5" t="s">
        <v>38</v>
      </c>
      <c r="C233" s="5" t="s">
        <v>33</v>
      </c>
      <c r="D233" s="5">
        <f t="shared" si="8"/>
        <v>11</v>
      </c>
      <c r="E233" s="6">
        <v>694.47</v>
      </c>
      <c r="F233">
        <f t="shared" si="9"/>
        <v>7639.17</v>
      </c>
    </row>
    <row r="234" spans="2:6" x14ac:dyDescent="0.25">
      <c r="B234" s="5" t="s">
        <v>28</v>
      </c>
      <c r="C234" s="5" t="s">
        <v>28</v>
      </c>
      <c r="D234" s="5">
        <f t="shared" si="8"/>
        <v>0</v>
      </c>
      <c r="E234" s="6">
        <v>1500.28</v>
      </c>
      <c r="F234">
        <f t="shared" si="9"/>
        <v>0</v>
      </c>
    </row>
    <row r="235" spans="2:6" x14ac:dyDescent="0.25">
      <c r="B235" s="5" t="s">
        <v>29</v>
      </c>
      <c r="C235" s="5" t="s">
        <v>30</v>
      </c>
      <c r="D235" s="5">
        <f t="shared" si="8"/>
        <v>7</v>
      </c>
      <c r="E235" s="6">
        <v>2702.39</v>
      </c>
      <c r="F235">
        <f t="shared" si="9"/>
        <v>18916.73</v>
      </c>
    </row>
    <row r="236" spans="2:6" x14ac:dyDescent="0.25">
      <c r="B236" s="5" t="s">
        <v>38</v>
      </c>
      <c r="C236" s="5" t="s">
        <v>33</v>
      </c>
      <c r="D236" s="5">
        <f t="shared" si="8"/>
        <v>11</v>
      </c>
      <c r="E236" s="6">
        <v>145.19999999999999</v>
      </c>
      <c r="F236">
        <f t="shared" si="9"/>
        <v>1597.1999999999998</v>
      </c>
    </row>
    <row r="237" spans="2:6" x14ac:dyDescent="0.25">
      <c r="B237" s="5" t="s">
        <v>38</v>
      </c>
      <c r="C237" s="5" t="s">
        <v>33</v>
      </c>
      <c r="D237" s="5">
        <f t="shared" ref="D237:D300" si="10">+C237-B237</f>
        <v>11</v>
      </c>
      <c r="E237" s="6">
        <v>181.5</v>
      </c>
      <c r="F237">
        <f t="shared" ref="F237:F300" si="11">D237*E237</f>
        <v>1996.5</v>
      </c>
    </row>
    <row r="238" spans="2:6" x14ac:dyDescent="0.25">
      <c r="B238" s="5" t="s">
        <v>38</v>
      </c>
      <c r="C238" s="5" t="s">
        <v>33</v>
      </c>
      <c r="D238" s="5">
        <f t="shared" si="10"/>
        <v>11</v>
      </c>
      <c r="E238" s="6">
        <v>145.19999999999999</v>
      </c>
      <c r="F238">
        <f t="shared" si="11"/>
        <v>1597.1999999999998</v>
      </c>
    </row>
    <row r="239" spans="2:6" x14ac:dyDescent="0.25">
      <c r="B239" s="5" t="s">
        <v>38</v>
      </c>
      <c r="C239" s="5" t="s">
        <v>29</v>
      </c>
      <c r="D239" s="5">
        <f t="shared" si="10"/>
        <v>20</v>
      </c>
      <c r="E239" s="6">
        <v>18148.79</v>
      </c>
      <c r="F239">
        <f t="shared" si="11"/>
        <v>362975.80000000005</v>
      </c>
    </row>
    <row r="240" spans="2:6" x14ac:dyDescent="0.25">
      <c r="B240" s="5" t="s">
        <v>33</v>
      </c>
      <c r="C240" s="5" t="s">
        <v>29</v>
      </c>
      <c r="D240" s="5">
        <f t="shared" si="10"/>
        <v>9</v>
      </c>
      <c r="E240" s="6">
        <v>16083.25</v>
      </c>
      <c r="F240">
        <f t="shared" si="11"/>
        <v>144749.25</v>
      </c>
    </row>
    <row r="241" spans="2:6" x14ac:dyDescent="0.25">
      <c r="B241" s="5" t="s">
        <v>33</v>
      </c>
      <c r="C241" s="5" t="s">
        <v>29</v>
      </c>
      <c r="D241" s="5">
        <f t="shared" si="10"/>
        <v>9</v>
      </c>
      <c r="E241" s="6">
        <v>4152.07</v>
      </c>
      <c r="F241">
        <f t="shared" si="11"/>
        <v>37368.629999999997</v>
      </c>
    </row>
    <row r="242" spans="2:6" x14ac:dyDescent="0.25">
      <c r="B242" s="5" t="s">
        <v>38</v>
      </c>
      <c r="C242" s="5" t="s">
        <v>33</v>
      </c>
      <c r="D242" s="5">
        <f t="shared" si="10"/>
        <v>11</v>
      </c>
      <c r="E242" s="6">
        <v>1293.3599999999999</v>
      </c>
      <c r="F242">
        <f t="shared" si="11"/>
        <v>14226.96</v>
      </c>
    </row>
    <row r="243" spans="2:6" x14ac:dyDescent="0.25">
      <c r="B243" s="5" t="s">
        <v>38</v>
      </c>
      <c r="C243" s="5" t="s">
        <v>33</v>
      </c>
      <c r="D243" s="5">
        <f t="shared" si="10"/>
        <v>11</v>
      </c>
      <c r="E243" s="6">
        <v>636</v>
      </c>
      <c r="F243">
        <f t="shared" si="11"/>
        <v>6996</v>
      </c>
    </row>
    <row r="244" spans="2:6" x14ac:dyDescent="0.25">
      <c r="B244" s="5" t="s">
        <v>38</v>
      </c>
      <c r="C244" s="5" t="s">
        <v>33</v>
      </c>
      <c r="D244" s="5">
        <f t="shared" si="10"/>
        <v>11</v>
      </c>
      <c r="E244" s="6">
        <v>3130.15</v>
      </c>
      <c r="F244">
        <f t="shared" si="11"/>
        <v>34431.65</v>
      </c>
    </row>
    <row r="245" spans="2:6" x14ac:dyDescent="0.25">
      <c r="B245" s="5" t="s">
        <v>38</v>
      </c>
      <c r="C245" s="5" t="s">
        <v>33</v>
      </c>
      <c r="D245" s="5">
        <f t="shared" si="10"/>
        <v>11</v>
      </c>
      <c r="E245" s="6">
        <v>2420</v>
      </c>
      <c r="F245">
        <f t="shared" si="11"/>
        <v>26620</v>
      </c>
    </row>
    <row r="246" spans="2:6" x14ac:dyDescent="0.25">
      <c r="B246" s="5" t="s">
        <v>38</v>
      </c>
      <c r="C246" s="5" t="s">
        <v>33</v>
      </c>
      <c r="D246" s="5">
        <f t="shared" si="10"/>
        <v>11</v>
      </c>
      <c r="E246" s="6">
        <v>155.11000000000001</v>
      </c>
      <c r="F246">
        <f t="shared" si="11"/>
        <v>1706.21</v>
      </c>
    </row>
    <row r="247" spans="2:6" x14ac:dyDescent="0.25">
      <c r="B247" s="5" t="s">
        <v>38</v>
      </c>
      <c r="C247" s="5" t="s">
        <v>33</v>
      </c>
      <c r="D247" s="5">
        <f t="shared" si="10"/>
        <v>11</v>
      </c>
      <c r="E247" s="6">
        <v>276.52</v>
      </c>
      <c r="F247">
        <f t="shared" si="11"/>
        <v>3041.72</v>
      </c>
    </row>
    <row r="248" spans="2:6" x14ac:dyDescent="0.25">
      <c r="B248" s="5" t="s">
        <v>36</v>
      </c>
      <c r="C248" s="5" t="s">
        <v>37</v>
      </c>
      <c r="D248" s="5">
        <f t="shared" si="10"/>
        <v>7</v>
      </c>
      <c r="E248" s="6">
        <v>47997.46</v>
      </c>
      <c r="F248">
        <f t="shared" si="11"/>
        <v>335982.22</v>
      </c>
    </row>
    <row r="249" spans="2:6" x14ac:dyDescent="0.25">
      <c r="B249" s="5" t="s">
        <v>33</v>
      </c>
      <c r="C249" s="5" t="s">
        <v>29</v>
      </c>
      <c r="D249" s="5">
        <f t="shared" si="10"/>
        <v>9</v>
      </c>
      <c r="E249" s="6">
        <v>749.4</v>
      </c>
      <c r="F249">
        <f t="shared" si="11"/>
        <v>6744.5999999999995</v>
      </c>
    </row>
    <row r="250" spans="2:6" x14ac:dyDescent="0.25">
      <c r="B250" s="5" t="s">
        <v>33</v>
      </c>
      <c r="C250" s="5" t="s">
        <v>29</v>
      </c>
      <c r="D250" s="5">
        <f t="shared" si="10"/>
        <v>9</v>
      </c>
      <c r="E250" s="6">
        <v>958.32</v>
      </c>
      <c r="F250">
        <f t="shared" si="11"/>
        <v>8624.880000000001</v>
      </c>
    </row>
    <row r="251" spans="2:6" x14ac:dyDescent="0.25">
      <c r="B251" s="5" t="s">
        <v>33</v>
      </c>
      <c r="C251" s="5" t="s">
        <v>29</v>
      </c>
      <c r="D251" s="5">
        <f t="shared" si="10"/>
        <v>9</v>
      </c>
      <c r="E251" s="6">
        <v>1633.5</v>
      </c>
      <c r="F251">
        <f t="shared" si="11"/>
        <v>14701.5</v>
      </c>
    </row>
    <row r="252" spans="2:6" x14ac:dyDescent="0.25">
      <c r="B252" s="5" t="s">
        <v>33</v>
      </c>
      <c r="C252" s="5" t="s">
        <v>29</v>
      </c>
      <c r="D252" s="5">
        <f t="shared" si="10"/>
        <v>9</v>
      </c>
      <c r="E252" s="6">
        <v>18660.689999999999</v>
      </c>
      <c r="F252">
        <f t="shared" si="11"/>
        <v>167946.21</v>
      </c>
    </row>
    <row r="253" spans="2:6" x14ac:dyDescent="0.25">
      <c r="B253" s="5" t="s">
        <v>33</v>
      </c>
      <c r="C253" s="5" t="s">
        <v>29</v>
      </c>
      <c r="D253" s="5">
        <f t="shared" si="10"/>
        <v>9</v>
      </c>
      <c r="E253" s="6">
        <v>1490</v>
      </c>
      <c r="F253">
        <f t="shared" si="11"/>
        <v>13410</v>
      </c>
    </row>
    <row r="254" spans="2:6" x14ac:dyDescent="0.25">
      <c r="B254" s="5" t="s">
        <v>20</v>
      </c>
      <c r="C254" s="5" t="s">
        <v>33</v>
      </c>
      <c r="D254" s="5">
        <f t="shared" si="10"/>
        <v>12</v>
      </c>
      <c r="E254" s="6">
        <v>606.41999999999996</v>
      </c>
      <c r="F254">
        <f t="shared" si="11"/>
        <v>7277.0399999999991</v>
      </c>
    </row>
    <row r="255" spans="2:6" x14ac:dyDescent="0.25">
      <c r="B255" s="5" t="s">
        <v>20</v>
      </c>
      <c r="C255" s="5" t="s">
        <v>33</v>
      </c>
      <c r="D255" s="5">
        <f t="shared" si="10"/>
        <v>12</v>
      </c>
      <c r="E255" s="6">
        <v>385.82</v>
      </c>
      <c r="F255">
        <f t="shared" si="11"/>
        <v>4629.84</v>
      </c>
    </row>
    <row r="256" spans="2:6" x14ac:dyDescent="0.25">
      <c r="B256" s="5" t="s">
        <v>38</v>
      </c>
      <c r="C256" s="5" t="s">
        <v>33</v>
      </c>
      <c r="D256" s="5">
        <f t="shared" si="10"/>
        <v>11</v>
      </c>
      <c r="E256" s="6">
        <v>104.09</v>
      </c>
      <c r="F256">
        <f t="shared" si="11"/>
        <v>1144.99</v>
      </c>
    </row>
    <row r="257" spans="2:6" x14ac:dyDescent="0.25">
      <c r="B257" s="5" t="s">
        <v>20</v>
      </c>
      <c r="C257" s="5" t="s">
        <v>33</v>
      </c>
      <c r="D257" s="5">
        <f t="shared" si="10"/>
        <v>12</v>
      </c>
      <c r="E257" s="6">
        <v>254.06</v>
      </c>
      <c r="F257">
        <f t="shared" si="11"/>
        <v>3048.7200000000003</v>
      </c>
    </row>
    <row r="258" spans="2:6" x14ac:dyDescent="0.25">
      <c r="B258" s="5" t="s">
        <v>20</v>
      </c>
      <c r="C258" s="5" t="s">
        <v>33</v>
      </c>
      <c r="D258" s="5">
        <f t="shared" si="10"/>
        <v>12</v>
      </c>
      <c r="E258" s="6">
        <v>226.05</v>
      </c>
      <c r="F258">
        <f t="shared" si="11"/>
        <v>2712.6000000000004</v>
      </c>
    </row>
    <row r="259" spans="2:6" x14ac:dyDescent="0.25">
      <c r="B259" s="5" t="s">
        <v>20</v>
      </c>
      <c r="C259" s="5" t="s">
        <v>33</v>
      </c>
      <c r="D259" s="5">
        <f t="shared" si="10"/>
        <v>12</v>
      </c>
      <c r="E259" s="6">
        <v>596</v>
      </c>
      <c r="F259">
        <f t="shared" si="11"/>
        <v>7152</v>
      </c>
    </row>
    <row r="260" spans="2:6" x14ac:dyDescent="0.25">
      <c r="B260" s="5" t="s">
        <v>20</v>
      </c>
      <c r="C260" s="5" t="s">
        <v>33</v>
      </c>
      <c r="D260" s="5">
        <f t="shared" si="10"/>
        <v>12</v>
      </c>
      <c r="E260" s="6">
        <v>71.11</v>
      </c>
      <c r="F260">
        <f t="shared" si="11"/>
        <v>853.31999999999994</v>
      </c>
    </row>
    <row r="261" spans="2:6" x14ac:dyDescent="0.25">
      <c r="B261" s="5" t="s">
        <v>38</v>
      </c>
      <c r="C261" s="5" t="s">
        <v>33</v>
      </c>
      <c r="D261" s="5">
        <f t="shared" si="10"/>
        <v>11</v>
      </c>
      <c r="E261" s="6">
        <v>300</v>
      </c>
      <c r="F261">
        <f t="shared" si="11"/>
        <v>3300</v>
      </c>
    </row>
    <row r="262" spans="2:6" x14ac:dyDescent="0.25">
      <c r="B262" s="5" t="s">
        <v>33</v>
      </c>
      <c r="C262" s="5" t="s">
        <v>29</v>
      </c>
      <c r="D262" s="5">
        <f t="shared" si="10"/>
        <v>9</v>
      </c>
      <c r="E262" s="6">
        <v>2100</v>
      </c>
      <c r="F262">
        <f t="shared" si="11"/>
        <v>18900</v>
      </c>
    </row>
    <row r="263" spans="2:6" x14ac:dyDescent="0.25">
      <c r="B263" s="5" t="s">
        <v>33</v>
      </c>
      <c r="C263" s="5" t="s">
        <v>29</v>
      </c>
      <c r="D263" s="5">
        <f t="shared" si="10"/>
        <v>9</v>
      </c>
      <c r="E263" s="6">
        <v>10526.09</v>
      </c>
      <c r="F263">
        <f t="shared" si="11"/>
        <v>94734.81</v>
      </c>
    </row>
    <row r="264" spans="2:6" x14ac:dyDescent="0.25">
      <c r="B264" s="5" t="s">
        <v>33</v>
      </c>
      <c r="C264" s="5" t="s">
        <v>29</v>
      </c>
      <c r="D264" s="5">
        <f t="shared" si="10"/>
        <v>9</v>
      </c>
      <c r="E264" s="6">
        <v>681.08</v>
      </c>
      <c r="F264">
        <f t="shared" si="11"/>
        <v>6129.72</v>
      </c>
    </row>
    <row r="265" spans="2:6" x14ac:dyDescent="0.25">
      <c r="B265" s="5" t="s">
        <v>33</v>
      </c>
      <c r="C265" s="5" t="s">
        <v>29</v>
      </c>
      <c r="D265" s="5">
        <f t="shared" si="10"/>
        <v>9</v>
      </c>
      <c r="E265" s="6">
        <v>4065.52</v>
      </c>
      <c r="F265">
        <f t="shared" si="11"/>
        <v>36589.68</v>
      </c>
    </row>
    <row r="266" spans="2:6" x14ac:dyDescent="0.25">
      <c r="B266" s="5" t="s">
        <v>38</v>
      </c>
      <c r="C266" s="5" t="s">
        <v>33</v>
      </c>
      <c r="D266" s="5">
        <f t="shared" si="10"/>
        <v>11</v>
      </c>
      <c r="E266" s="6">
        <v>387.2</v>
      </c>
      <c r="F266">
        <f t="shared" si="11"/>
        <v>4259.2</v>
      </c>
    </row>
    <row r="267" spans="2:6" x14ac:dyDescent="0.25">
      <c r="B267" s="5" t="s">
        <v>20</v>
      </c>
      <c r="C267" s="5" t="s">
        <v>37</v>
      </c>
      <c r="D267" s="5">
        <f t="shared" si="10"/>
        <v>9</v>
      </c>
      <c r="E267" s="6">
        <v>532.88</v>
      </c>
      <c r="F267">
        <f t="shared" si="11"/>
        <v>4795.92</v>
      </c>
    </row>
    <row r="268" spans="2:6" x14ac:dyDescent="0.25">
      <c r="B268" s="5" t="s">
        <v>28</v>
      </c>
      <c r="C268" s="5" t="s">
        <v>28</v>
      </c>
      <c r="D268" s="5">
        <f t="shared" si="10"/>
        <v>0</v>
      </c>
      <c r="E268" s="6">
        <v>18.149999999999999</v>
      </c>
      <c r="F268">
        <f t="shared" si="11"/>
        <v>0</v>
      </c>
    </row>
    <row r="269" spans="2:6" x14ac:dyDescent="0.25">
      <c r="B269" s="5" t="s">
        <v>31</v>
      </c>
      <c r="C269" s="5" t="s">
        <v>30</v>
      </c>
      <c r="D269" s="5">
        <f t="shared" si="10"/>
        <v>5</v>
      </c>
      <c r="E269" s="6">
        <v>2613.6</v>
      </c>
      <c r="F269">
        <f t="shared" si="11"/>
        <v>13068</v>
      </c>
    </row>
    <row r="270" spans="2:6" x14ac:dyDescent="0.25">
      <c r="B270" s="5" t="s">
        <v>33</v>
      </c>
      <c r="C270" s="5" t="s">
        <v>29</v>
      </c>
      <c r="D270" s="5">
        <f t="shared" si="10"/>
        <v>9</v>
      </c>
      <c r="E270" s="6">
        <v>16.829999999999998</v>
      </c>
      <c r="F270">
        <f t="shared" si="11"/>
        <v>151.46999999999997</v>
      </c>
    </row>
    <row r="271" spans="2:6" x14ac:dyDescent="0.25">
      <c r="B271" s="5" t="s">
        <v>33</v>
      </c>
      <c r="C271" s="5" t="s">
        <v>29</v>
      </c>
      <c r="D271" s="5">
        <f t="shared" si="10"/>
        <v>9</v>
      </c>
      <c r="E271" s="6">
        <v>16.829999999999998</v>
      </c>
      <c r="F271">
        <f t="shared" si="11"/>
        <v>151.46999999999997</v>
      </c>
    </row>
    <row r="272" spans="2:6" x14ac:dyDescent="0.25">
      <c r="B272" s="5" t="s">
        <v>20</v>
      </c>
      <c r="C272" s="5" t="s">
        <v>33</v>
      </c>
      <c r="D272" s="5">
        <f t="shared" si="10"/>
        <v>12</v>
      </c>
      <c r="E272" s="6">
        <v>7928.8</v>
      </c>
      <c r="F272">
        <f t="shared" si="11"/>
        <v>95145.600000000006</v>
      </c>
    </row>
    <row r="273" spans="2:6" x14ac:dyDescent="0.25">
      <c r="B273" s="5" t="s">
        <v>29</v>
      </c>
      <c r="C273" s="5" t="s">
        <v>30</v>
      </c>
      <c r="D273" s="5">
        <f t="shared" si="10"/>
        <v>7</v>
      </c>
      <c r="E273" s="6">
        <v>206.31</v>
      </c>
      <c r="F273">
        <f t="shared" si="11"/>
        <v>1444.17</v>
      </c>
    </row>
    <row r="274" spans="2:6" x14ac:dyDescent="0.25">
      <c r="B274" s="5" t="s">
        <v>33</v>
      </c>
      <c r="C274" s="5" t="s">
        <v>29</v>
      </c>
      <c r="D274" s="5">
        <f t="shared" si="10"/>
        <v>9</v>
      </c>
      <c r="E274" s="6">
        <v>8920.89</v>
      </c>
      <c r="F274">
        <f t="shared" si="11"/>
        <v>80288.009999999995</v>
      </c>
    </row>
    <row r="275" spans="2:6" x14ac:dyDescent="0.25">
      <c r="B275" s="5" t="s">
        <v>20</v>
      </c>
      <c r="C275" s="5" t="s">
        <v>33</v>
      </c>
      <c r="D275" s="5">
        <f t="shared" si="10"/>
        <v>12</v>
      </c>
      <c r="E275" s="6">
        <v>2756</v>
      </c>
      <c r="F275">
        <f t="shared" si="11"/>
        <v>33072</v>
      </c>
    </row>
    <row r="276" spans="2:6" x14ac:dyDescent="0.25">
      <c r="B276" s="5" t="s">
        <v>20</v>
      </c>
      <c r="C276" s="5" t="s">
        <v>33</v>
      </c>
      <c r="D276" s="5">
        <f t="shared" si="10"/>
        <v>12</v>
      </c>
      <c r="E276" s="6">
        <v>736.79</v>
      </c>
      <c r="F276">
        <f t="shared" si="11"/>
        <v>8841.48</v>
      </c>
    </row>
    <row r="277" spans="2:6" x14ac:dyDescent="0.25">
      <c r="B277" s="5" t="s">
        <v>38</v>
      </c>
      <c r="C277" s="5" t="s">
        <v>37</v>
      </c>
      <c r="D277" s="5">
        <f t="shared" si="10"/>
        <v>8</v>
      </c>
      <c r="E277" s="6">
        <v>938.85</v>
      </c>
      <c r="F277">
        <f t="shared" si="11"/>
        <v>7510.8</v>
      </c>
    </row>
    <row r="278" spans="2:6" x14ac:dyDescent="0.25">
      <c r="B278" s="5" t="s">
        <v>20</v>
      </c>
      <c r="C278" s="5" t="s">
        <v>33</v>
      </c>
      <c r="D278" s="5">
        <f t="shared" si="10"/>
        <v>12</v>
      </c>
      <c r="E278" s="6">
        <v>810.7</v>
      </c>
      <c r="F278">
        <f t="shared" si="11"/>
        <v>9728.4000000000015</v>
      </c>
    </row>
    <row r="279" spans="2:6" x14ac:dyDescent="0.25">
      <c r="B279" s="5" t="s">
        <v>38</v>
      </c>
      <c r="C279" s="5" t="s">
        <v>33</v>
      </c>
      <c r="D279" s="5">
        <f t="shared" si="10"/>
        <v>11</v>
      </c>
      <c r="E279" s="6">
        <v>7748.73</v>
      </c>
      <c r="F279">
        <f t="shared" si="11"/>
        <v>85236.03</v>
      </c>
    </row>
    <row r="280" spans="2:6" x14ac:dyDescent="0.25">
      <c r="B280" s="5" t="s">
        <v>20</v>
      </c>
      <c r="C280" s="5" t="s">
        <v>33</v>
      </c>
      <c r="D280" s="5">
        <f t="shared" si="10"/>
        <v>12</v>
      </c>
      <c r="E280" s="6">
        <v>290.39999999999998</v>
      </c>
      <c r="F280">
        <f t="shared" si="11"/>
        <v>3484.7999999999997</v>
      </c>
    </row>
    <row r="281" spans="2:6" x14ac:dyDescent="0.25">
      <c r="B281" s="5" t="s">
        <v>20</v>
      </c>
      <c r="C281" s="5" t="s">
        <v>33</v>
      </c>
      <c r="D281" s="5">
        <f t="shared" si="10"/>
        <v>12</v>
      </c>
      <c r="E281" s="6">
        <v>214.9</v>
      </c>
      <c r="F281">
        <f t="shared" si="11"/>
        <v>2578.8000000000002</v>
      </c>
    </row>
    <row r="282" spans="2:6" x14ac:dyDescent="0.25">
      <c r="B282" s="5" t="s">
        <v>20</v>
      </c>
      <c r="C282" s="5" t="s">
        <v>33</v>
      </c>
      <c r="D282" s="5">
        <f t="shared" si="10"/>
        <v>12</v>
      </c>
      <c r="E282" s="6">
        <v>5671.87</v>
      </c>
      <c r="F282">
        <f t="shared" si="11"/>
        <v>68062.44</v>
      </c>
    </row>
    <row r="283" spans="2:6" x14ac:dyDescent="0.25">
      <c r="B283" s="5" t="s">
        <v>33</v>
      </c>
      <c r="C283" s="5" t="s">
        <v>29</v>
      </c>
      <c r="D283" s="5">
        <f t="shared" si="10"/>
        <v>9</v>
      </c>
      <c r="E283" s="6">
        <v>580.79999999999995</v>
      </c>
      <c r="F283">
        <f t="shared" si="11"/>
        <v>5227.2</v>
      </c>
    </row>
    <row r="284" spans="2:6" x14ac:dyDescent="0.25">
      <c r="B284" s="5" t="s">
        <v>33</v>
      </c>
      <c r="C284" s="5" t="s">
        <v>29</v>
      </c>
      <c r="D284" s="5">
        <f t="shared" si="10"/>
        <v>9</v>
      </c>
      <c r="E284" s="6">
        <v>160.59</v>
      </c>
      <c r="F284">
        <f t="shared" si="11"/>
        <v>1445.31</v>
      </c>
    </row>
    <row r="285" spans="2:6" x14ac:dyDescent="0.25">
      <c r="B285" s="5" t="s">
        <v>32</v>
      </c>
      <c r="C285" s="5" t="s">
        <v>32</v>
      </c>
      <c r="D285" s="5">
        <f t="shared" si="10"/>
        <v>0</v>
      </c>
      <c r="E285" s="6">
        <v>7992.05</v>
      </c>
      <c r="F285">
        <f t="shared" si="11"/>
        <v>0</v>
      </c>
    </row>
    <row r="286" spans="2:6" x14ac:dyDescent="0.25">
      <c r="B286" s="5" t="s">
        <v>29</v>
      </c>
      <c r="C286" s="5" t="s">
        <v>30</v>
      </c>
      <c r="D286" s="5">
        <f t="shared" si="10"/>
        <v>7</v>
      </c>
      <c r="E286" s="6">
        <v>1611.72</v>
      </c>
      <c r="F286">
        <f t="shared" si="11"/>
        <v>11282.04</v>
      </c>
    </row>
    <row r="287" spans="2:6" x14ac:dyDescent="0.25">
      <c r="B287" s="5" t="s">
        <v>33</v>
      </c>
      <c r="C287" s="5" t="s">
        <v>33</v>
      </c>
      <c r="D287" s="5">
        <f t="shared" si="10"/>
        <v>0</v>
      </c>
      <c r="E287" s="6">
        <v>160.19999999999999</v>
      </c>
      <c r="F287">
        <f t="shared" si="11"/>
        <v>0</v>
      </c>
    </row>
    <row r="288" spans="2:6" x14ac:dyDescent="0.25">
      <c r="B288" s="5" t="s">
        <v>20</v>
      </c>
      <c r="C288" s="5" t="s">
        <v>33</v>
      </c>
      <c r="D288" s="5">
        <f t="shared" si="10"/>
        <v>12</v>
      </c>
      <c r="E288" s="6">
        <v>2216.66</v>
      </c>
      <c r="F288">
        <f t="shared" si="11"/>
        <v>26599.919999999998</v>
      </c>
    </row>
    <row r="289" spans="2:6" x14ac:dyDescent="0.25">
      <c r="B289" s="5" t="s">
        <v>29</v>
      </c>
      <c r="C289" s="5" t="s">
        <v>30</v>
      </c>
      <c r="D289" s="5">
        <f t="shared" si="10"/>
        <v>7</v>
      </c>
      <c r="E289" s="6">
        <v>1379.4</v>
      </c>
      <c r="F289">
        <f t="shared" si="11"/>
        <v>9655.8000000000011</v>
      </c>
    </row>
    <row r="290" spans="2:6" x14ac:dyDescent="0.25">
      <c r="B290" s="5" t="s">
        <v>33</v>
      </c>
      <c r="C290" s="5" t="s">
        <v>29</v>
      </c>
      <c r="D290" s="5">
        <f t="shared" si="10"/>
        <v>9</v>
      </c>
      <c r="E290" s="6">
        <v>304.70999999999998</v>
      </c>
      <c r="F290">
        <f t="shared" si="11"/>
        <v>2742.39</v>
      </c>
    </row>
    <row r="291" spans="2:6" x14ac:dyDescent="0.25">
      <c r="B291" s="5" t="s">
        <v>33</v>
      </c>
      <c r="C291" s="5" t="s">
        <v>29</v>
      </c>
      <c r="D291" s="5">
        <f t="shared" si="10"/>
        <v>9</v>
      </c>
      <c r="E291" s="6">
        <v>24.95</v>
      </c>
      <c r="F291">
        <f t="shared" si="11"/>
        <v>224.54999999999998</v>
      </c>
    </row>
    <row r="292" spans="2:6" x14ac:dyDescent="0.25">
      <c r="B292" s="5" t="s">
        <v>33</v>
      </c>
      <c r="C292" s="5" t="s">
        <v>33</v>
      </c>
      <c r="D292" s="5">
        <f t="shared" si="10"/>
        <v>0</v>
      </c>
      <c r="E292" s="6">
        <v>44.9</v>
      </c>
      <c r="F292">
        <f t="shared" si="11"/>
        <v>0</v>
      </c>
    </row>
    <row r="293" spans="2:6" x14ac:dyDescent="0.25">
      <c r="B293" s="5" t="s">
        <v>20</v>
      </c>
      <c r="C293" s="5" t="s">
        <v>33</v>
      </c>
      <c r="D293" s="5">
        <f t="shared" si="10"/>
        <v>12</v>
      </c>
      <c r="E293" s="6">
        <v>300</v>
      </c>
      <c r="F293">
        <f t="shared" si="11"/>
        <v>3600</v>
      </c>
    </row>
    <row r="294" spans="2:6" x14ac:dyDescent="0.25">
      <c r="B294" s="5" t="s">
        <v>20</v>
      </c>
      <c r="C294" s="5" t="s">
        <v>33</v>
      </c>
      <c r="D294" s="5">
        <f t="shared" si="10"/>
        <v>12</v>
      </c>
      <c r="E294" s="6">
        <v>381.3</v>
      </c>
      <c r="F294">
        <f t="shared" si="11"/>
        <v>4575.6000000000004</v>
      </c>
    </row>
    <row r="295" spans="2:6" x14ac:dyDescent="0.25">
      <c r="B295" s="5" t="s">
        <v>33</v>
      </c>
      <c r="C295" s="5" t="s">
        <v>29</v>
      </c>
      <c r="D295" s="5">
        <f t="shared" si="10"/>
        <v>9</v>
      </c>
      <c r="E295" s="6">
        <v>205.6</v>
      </c>
      <c r="F295">
        <f t="shared" si="11"/>
        <v>1850.3999999999999</v>
      </c>
    </row>
    <row r="296" spans="2:6" x14ac:dyDescent="0.25">
      <c r="B296" s="5" t="s">
        <v>33</v>
      </c>
      <c r="C296" s="5" t="s">
        <v>29</v>
      </c>
      <c r="D296" s="5">
        <f t="shared" si="10"/>
        <v>9</v>
      </c>
      <c r="E296" s="6">
        <v>260.54000000000002</v>
      </c>
      <c r="F296">
        <f t="shared" si="11"/>
        <v>2344.86</v>
      </c>
    </row>
    <row r="297" spans="2:6" x14ac:dyDescent="0.25">
      <c r="B297" s="5" t="s">
        <v>33</v>
      </c>
      <c r="C297" s="5" t="s">
        <v>29</v>
      </c>
      <c r="D297" s="5">
        <f t="shared" si="10"/>
        <v>9</v>
      </c>
      <c r="E297" s="6">
        <v>1681.83</v>
      </c>
      <c r="F297">
        <f t="shared" si="11"/>
        <v>15136.47</v>
      </c>
    </row>
    <row r="298" spans="2:6" x14ac:dyDescent="0.25">
      <c r="B298" s="5" t="s">
        <v>33</v>
      </c>
      <c r="C298" s="5" t="s">
        <v>29</v>
      </c>
      <c r="D298" s="5">
        <f t="shared" si="10"/>
        <v>9</v>
      </c>
      <c r="E298" s="6">
        <v>165.92</v>
      </c>
      <c r="F298">
        <f t="shared" si="11"/>
        <v>1493.28</v>
      </c>
    </row>
    <row r="299" spans="2:6" x14ac:dyDescent="0.25">
      <c r="B299" s="5" t="s">
        <v>33</v>
      </c>
      <c r="C299" s="5" t="s">
        <v>29</v>
      </c>
      <c r="D299" s="5">
        <f t="shared" si="10"/>
        <v>9</v>
      </c>
      <c r="E299" s="6">
        <v>4799.67</v>
      </c>
      <c r="F299">
        <f t="shared" si="11"/>
        <v>43197.03</v>
      </c>
    </row>
    <row r="300" spans="2:6" x14ac:dyDescent="0.25">
      <c r="B300" s="5" t="s">
        <v>20</v>
      </c>
      <c r="C300" s="5" t="s">
        <v>33</v>
      </c>
      <c r="D300" s="5">
        <f t="shared" si="10"/>
        <v>12</v>
      </c>
      <c r="E300" s="6">
        <v>181.5</v>
      </c>
      <c r="F300">
        <f t="shared" si="11"/>
        <v>2178</v>
      </c>
    </row>
    <row r="301" spans="2:6" x14ac:dyDescent="0.25">
      <c r="B301" s="5" t="s">
        <v>38</v>
      </c>
      <c r="C301" s="5" t="s">
        <v>37</v>
      </c>
      <c r="D301" s="5">
        <f t="shared" ref="D301:D338" si="12">+C301-B301</f>
        <v>8</v>
      </c>
      <c r="E301" s="6">
        <v>2045.58</v>
      </c>
      <c r="F301">
        <f t="shared" ref="F301:F338" si="13">D301*E301</f>
        <v>16364.64</v>
      </c>
    </row>
    <row r="302" spans="2:6" x14ac:dyDescent="0.25">
      <c r="B302" s="5" t="s">
        <v>33</v>
      </c>
      <c r="C302" s="5" t="s">
        <v>33</v>
      </c>
      <c r="D302" s="5">
        <f t="shared" si="12"/>
        <v>0</v>
      </c>
      <c r="E302" s="6">
        <v>42.39</v>
      </c>
      <c r="F302">
        <f t="shared" si="13"/>
        <v>0</v>
      </c>
    </row>
    <row r="303" spans="2:6" x14ac:dyDescent="0.25">
      <c r="B303" s="5" t="s">
        <v>33</v>
      </c>
      <c r="C303" s="5" t="s">
        <v>29</v>
      </c>
      <c r="D303" s="5">
        <f t="shared" si="12"/>
        <v>9</v>
      </c>
      <c r="E303" s="6">
        <v>702.54</v>
      </c>
      <c r="F303">
        <f t="shared" si="13"/>
        <v>6322.86</v>
      </c>
    </row>
    <row r="304" spans="2:6" x14ac:dyDescent="0.25">
      <c r="B304" s="5" t="s">
        <v>33</v>
      </c>
      <c r="C304" s="5" t="s">
        <v>29</v>
      </c>
      <c r="D304" s="5">
        <f t="shared" si="12"/>
        <v>9</v>
      </c>
      <c r="E304" s="6">
        <v>318.47000000000003</v>
      </c>
      <c r="F304">
        <f t="shared" si="13"/>
        <v>2866.2300000000005</v>
      </c>
    </row>
    <row r="305" spans="2:6" x14ac:dyDescent="0.25">
      <c r="B305" s="5" t="s">
        <v>20</v>
      </c>
      <c r="C305" s="5" t="s">
        <v>33</v>
      </c>
      <c r="D305" s="5">
        <f t="shared" si="12"/>
        <v>12</v>
      </c>
      <c r="E305" s="6">
        <v>780</v>
      </c>
      <c r="F305">
        <f t="shared" si="13"/>
        <v>9360</v>
      </c>
    </row>
    <row r="306" spans="2:6" x14ac:dyDescent="0.25">
      <c r="B306" s="5" t="s">
        <v>29</v>
      </c>
      <c r="C306" s="5" t="s">
        <v>30</v>
      </c>
      <c r="D306" s="5">
        <f t="shared" si="12"/>
        <v>7</v>
      </c>
      <c r="E306" s="6">
        <v>444.32</v>
      </c>
      <c r="F306">
        <f t="shared" si="13"/>
        <v>3110.24</v>
      </c>
    </row>
    <row r="307" spans="2:6" x14ac:dyDescent="0.25">
      <c r="B307" s="5" t="s">
        <v>38</v>
      </c>
      <c r="C307" s="5" t="s">
        <v>33</v>
      </c>
      <c r="D307" s="5">
        <f t="shared" si="12"/>
        <v>11</v>
      </c>
      <c r="E307" s="6">
        <v>1391.88</v>
      </c>
      <c r="F307">
        <f t="shared" si="13"/>
        <v>15310.68</v>
      </c>
    </row>
    <row r="308" spans="2:6" x14ac:dyDescent="0.25">
      <c r="B308" s="5" t="s">
        <v>33</v>
      </c>
      <c r="C308" s="5" t="s">
        <v>33</v>
      </c>
      <c r="D308" s="5">
        <f t="shared" si="12"/>
        <v>0</v>
      </c>
      <c r="E308" s="6">
        <v>344.85</v>
      </c>
      <c r="F308">
        <f t="shared" si="13"/>
        <v>0</v>
      </c>
    </row>
    <row r="309" spans="2:6" x14ac:dyDescent="0.25">
      <c r="B309" s="5" t="s">
        <v>37</v>
      </c>
      <c r="C309" s="5" t="s">
        <v>37</v>
      </c>
      <c r="D309" s="5">
        <f t="shared" si="12"/>
        <v>0</v>
      </c>
      <c r="E309" s="6">
        <v>164.7</v>
      </c>
      <c r="F309">
        <f t="shared" si="13"/>
        <v>0</v>
      </c>
    </row>
    <row r="310" spans="2:6" x14ac:dyDescent="0.25">
      <c r="B310" s="5" t="s">
        <v>37</v>
      </c>
      <c r="C310" s="5" t="s">
        <v>37</v>
      </c>
      <c r="D310" s="5">
        <f t="shared" si="12"/>
        <v>0</v>
      </c>
      <c r="E310" s="6">
        <v>1500.28</v>
      </c>
      <c r="F310">
        <f t="shared" si="13"/>
        <v>0</v>
      </c>
    </row>
    <row r="311" spans="2:6" x14ac:dyDescent="0.25">
      <c r="B311" s="5" t="s">
        <v>38</v>
      </c>
      <c r="C311" s="5" t="s">
        <v>33</v>
      </c>
      <c r="D311" s="5">
        <f t="shared" si="12"/>
        <v>11</v>
      </c>
      <c r="E311" s="6">
        <v>378.1</v>
      </c>
      <c r="F311">
        <f t="shared" si="13"/>
        <v>4159.1000000000004</v>
      </c>
    </row>
    <row r="312" spans="2:6" x14ac:dyDescent="0.25">
      <c r="B312" s="5" t="s">
        <v>28</v>
      </c>
      <c r="C312" s="5" t="s">
        <v>28</v>
      </c>
      <c r="D312" s="5">
        <f t="shared" si="12"/>
        <v>0</v>
      </c>
      <c r="E312" s="6">
        <v>18.149999999999999</v>
      </c>
      <c r="F312">
        <f t="shared" si="13"/>
        <v>0</v>
      </c>
    </row>
    <row r="313" spans="2:6" x14ac:dyDescent="0.25">
      <c r="B313" s="5" t="s">
        <v>28</v>
      </c>
      <c r="C313" s="5" t="s">
        <v>28</v>
      </c>
      <c r="D313" s="5">
        <f t="shared" si="12"/>
        <v>0</v>
      </c>
      <c r="E313" s="6">
        <v>38.93</v>
      </c>
      <c r="F313">
        <f t="shared" si="13"/>
        <v>0</v>
      </c>
    </row>
    <row r="314" spans="2:6" x14ac:dyDescent="0.25">
      <c r="B314" s="5" t="s">
        <v>38</v>
      </c>
      <c r="C314" s="5" t="s">
        <v>37</v>
      </c>
      <c r="D314" s="5">
        <f t="shared" si="12"/>
        <v>8</v>
      </c>
      <c r="E314" s="6">
        <v>3300</v>
      </c>
      <c r="F314">
        <f t="shared" si="13"/>
        <v>26400</v>
      </c>
    </row>
    <row r="315" spans="2:6" x14ac:dyDescent="0.25">
      <c r="B315" s="5" t="s">
        <v>25</v>
      </c>
      <c r="C315" s="5" t="s">
        <v>39</v>
      </c>
      <c r="D315" s="5">
        <f t="shared" si="12"/>
        <v>20</v>
      </c>
      <c r="E315" s="6">
        <v>660</v>
      </c>
      <c r="F315">
        <f t="shared" si="13"/>
        <v>13200</v>
      </c>
    </row>
    <row r="316" spans="2:6" x14ac:dyDescent="0.25">
      <c r="B316" s="5" t="s">
        <v>20</v>
      </c>
      <c r="C316" s="5" t="s">
        <v>33</v>
      </c>
      <c r="D316" s="5">
        <f t="shared" si="12"/>
        <v>12</v>
      </c>
      <c r="E316" s="6">
        <v>360.33</v>
      </c>
      <c r="F316">
        <f t="shared" si="13"/>
        <v>4323.96</v>
      </c>
    </row>
    <row r="317" spans="2:6" x14ac:dyDescent="0.25">
      <c r="B317" s="5" t="s">
        <v>38</v>
      </c>
      <c r="C317" s="5" t="s">
        <v>37</v>
      </c>
      <c r="D317" s="5">
        <f t="shared" si="12"/>
        <v>8</v>
      </c>
      <c r="E317" s="6">
        <v>11706.75</v>
      </c>
      <c r="F317">
        <f t="shared" si="13"/>
        <v>93654</v>
      </c>
    </row>
    <row r="318" spans="2:6" x14ac:dyDescent="0.25">
      <c r="B318" s="5" t="s">
        <v>35</v>
      </c>
      <c r="C318" s="5" t="s">
        <v>35</v>
      </c>
      <c r="D318" s="5">
        <f t="shared" si="12"/>
        <v>0</v>
      </c>
      <c r="E318" s="6">
        <v>2637.8</v>
      </c>
      <c r="F318">
        <f t="shared" si="13"/>
        <v>0</v>
      </c>
    </row>
    <row r="319" spans="2:6" x14ac:dyDescent="0.25">
      <c r="B319" s="5" t="s">
        <v>38</v>
      </c>
      <c r="C319" s="5" t="s">
        <v>37</v>
      </c>
      <c r="D319" s="5">
        <f t="shared" si="12"/>
        <v>8</v>
      </c>
      <c r="E319" s="6">
        <v>3000</v>
      </c>
      <c r="F319">
        <f t="shared" si="13"/>
        <v>24000</v>
      </c>
    </row>
    <row r="320" spans="2:6" x14ac:dyDescent="0.25">
      <c r="B320" s="5" t="s">
        <v>33</v>
      </c>
      <c r="C320" s="5" t="s">
        <v>29</v>
      </c>
      <c r="D320" s="5">
        <f t="shared" si="12"/>
        <v>9</v>
      </c>
      <c r="E320" s="6">
        <v>344.41</v>
      </c>
      <c r="F320">
        <f t="shared" si="13"/>
        <v>3099.69</v>
      </c>
    </row>
    <row r="321" spans="2:6" x14ac:dyDescent="0.25">
      <c r="B321" s="5" t="s">
        <v>33</v>
      </c>
      <c r="C321" s="5" t="s">
        <v>29</v>
      </c>
      <c r="D321" s="5">
        <f t="shared" si="12"/>
        <v>9</v>
      </c>
      <c r="E321" s="6">
        <v>104</v>
      </c>
      <c r="F321">
        <f t="shared" si="13"/>
        <v>936</v>
      </c>
    </row>
    <row r="322" spans="2:6" x14ac:dyDescent="0.25">
      <c r="B322" s="5" t="s">
        <v>33</v>
      </c>
      <c r="C322" s="5" t="s">
        <v>29</v>
      </c>
      <c r="D322" s="5">
        <f t="shared" si="12"/>
        <v>9</v>
      </c>
      <c r="E322" s="6">
        <v>921.87</v>
      </c>
      <c r="F322">
        <f t="shared" si="13"/>
        <v>8296.83</v>
      </c>
    </row>
    <row r="323" spans="2:6" x14ac:dyDescent="0.25">
      <c r="B323" s="5" t="s">
        <v>36</v>
      </c>
      <c r="C323" s="5" t="s">
        <v>36</v>
      </c>
      <c r="D323" s="5">
        <f t="shared" si="12"/>
        <v>0</v>
      </c>
      <c r="E323" s="6">
        <v>-2813.25</v>
      </c>
      <c r="F323">
        <f t="shared" si="13"/>
        <v>0</v>
      </c>
    </row>
    <row r="324" spans="2:6" x14ac:dyDescent="0.25">
      <c r="B324" s="5" t="s">
        <v>36</v>
      </c>
      <c r="C324" s="5" t="s">
        <v>36</v>
      </c>
      <c r="D324" s="5">
        <f t="shared" si="12"/>
        <v>0</v>
      </c>
      <c r="E324" s="6">
        <v>2813.25</v>
      </c>
      <c r="F324">
        <f t="shared" si="13"/>
        <v>0</v>
      </c>
    </row>
    <row r="325" spans="2:6" x14ac:dyDescent="0.25">
      <c r="B325" s="5" t="s">
        <v>36</v>
      </c>
      <c r="C325" s="5" t="s">
        <v>36</v>
      </c>
      <c r="D325" s="5">
        <f t="shared" si="12"/>
        <v>0</v>
      </c>
      <c r="E325" s="6">
        <v>-1899.7</v>
      </c>
      <c r="F325">
        <f t="shared" si="13"/>
        <v>0</v>
      </c>
    </row>
    <row r="326" spans="2:6" x14ac:dyDescent="0.25">
      <c r="B326" s="5" t="s">
        <v>36</v>
      </c>
      <c r="C326" s="5" t="s">
        <v>36</v>
      </c>
      <c r="D326" s="5">
        <f t="shared" si="12"/>
        <v>0</v>
      </c>
      <c r="E326" s="6">
        <v>1899.7</v>
      </c>
      <c r="F326">
        <f t="shared" si="13"/>
        <v>0</v>
      </c>
    </row>
    <row r="327" spans="2:6" x14ac:dyDescent="0.25">
      <c r="B327" s="5" t="s">
        <v>36</v>
      </c>
      <c r="C327" s="5" t="s">
        <v>36</v>
      </c>
      <c r="D327" s="5">
        <f t="shared" si="12"/>
        <v>0</v>
      </c>
      <c r="E327" s="6">
        <v>-829.88</v>
      </c>
      <c r="F327">
        <f t="shared" si="13"/>
        <v>0</v>
      </c>
    </row>
    <row r="328" spans="2:6" x14ac:dyDescent="0.25">
      <c r="B328" s="5" t="s">
        <v>36</v>
      </c>
      <c r="C328" s="5" t="s">
        <v>36</v>
      </c>
      <c r="D328" s="5">
        <f t="shared" si="12"/>
        <v>0</v>
      </c>
      <c r="E328" s="6">
        <v>829.88</v>
      </c>
      <c r="F328">
        <f t="shared" si="13"/>
        <v>0</v>
      </c>
    </row>
    <row r="329" spans="2:6" x14ac:dyDescent="0.25">
      <c r="B329" s="5" t="s">
        <v>36</v>
      </c>
      <c r="C329" s="5" t="s">
        <v>36</v>
      </c>
      <c r="D329" s="5">
        <f t="shared" si="12"/>
        <v>0</v>
      </c>
      <c r="E329" s="6">
        <v>-1113.2</v>
      </c>
      <c r="F329">
        <f t="shared" si="13"/>
        <v>0</v>
      </c>
    </row>
    <row r="330" spans="2:6" x14ac:dyDescent="0.25">
      <c r="B330" s="5" t="s">
        <v>40</v>
      </c>
      <c r="C330" s="5" t="s">
        <v>41</v>
      </c>
      <c r="D330" s="5">
        <f t="shared" si="12"/>
        <v>150</v>
      </c>
      <c r="E330" s="6">
        <v>1113.2</v>
      </c>
      <c r="F330">
        <f t="shared" si="13"/>
        <v>166980</v>
      </c>
    </row>
    <row r="331" spans="2:6" x14ac:dyDescent="0.25">
      <c r="B331" s="5" t="s">
        <v>36</v>
      </c>
      <c r="C331" s="5" t="s">
        <v>36</v>
      </c>
      <c r="D331" s="5">
        <f t="shared" si="12"/>
        <v>0</v>
      </c>
      <c r="E331" s="6">
        <v>-1210</v>
      </c>
      <c r="F331">
        <f t="shared" si="13"/>
        <v>0</v>
      </c>
    </row>
    <row r="332" spans="2:6" x14ac:dyDescent="0.25">
      <c r="B332" s="5" t="s">
        <v>36</v>
      </c>
      <c r="C332" s="5" t="s">
        <v>36</v>
      </c>
      <c r="D332" s="5">
        <f t="shared" si="12"/>
        <v>0</v>
      </c>
      <c r="E332" s="6">
        <v>1210</v>
      </c>
      <c r="F332">
        <f t="shared" si="13"/>
        <v>0</v>
      </c>
    </row>
    <row r="333" spans="2:6" x14ac:dyDescent="0.25">
      <c r="B333" s="5" t="s">
        <v>36</v>
      </c>
      <c r="C333" s="5" t="s">
        <v>36</v>
      </c>
      <c r="D333" s="5">
        <f t="shared" si="12"/>
        <v>0</v>
      </c>
      <c r="E333" s="6">
        <v>-949.06</v>
      </c>
      <c r="F333">
        <f t="shared" si="13"/>
        <v>0</v>
      </c>
    </row>
    <row r="334" spans="2:6" x14ac:dyDescent="0.25">
      <c r="B334" s="5" t="s">
        <v>36</v>
      </c>
      <c r="C334" s="5" t="s">
        <v>36</v>
      </c>
      <c r="D334" s="5">
        <f t="shared" si="12"/>
        <v>0</v>
      </c>
      <c r="E334" s="6">
        <v>-949.06</v>
      </c>
      <c r="F334">
        <f t="shared" si="13"/>
        <v>0</v>
      </c>
    </row>
    <row r="335" spans="2:6" x14ac:dyDescent="0.25">
      <c r="B335" s="5" t="s">
        <v>36</v>
      </c>
      <c r="C335" s="5" t="s">
        <v>36</v>
      </c>
      <c r="D335" s="5">
        <f t="shared" si="12"/>
        <v>0</v>
      </c>
      <c r="E335" s="6">
        <v>949.06</v>
      </c>
      <c r="F335">
        <f t="shared" si="13"/>
        <v>0</v>
      </c>
    </row>
    <row r="336" spans="2:6" x14ac:dyDescent="0.25">
      <c r="B336" s="5" t="s">
        <v>36</v>
      </c>
      <c r="C336" s="5" t="s">
        <v>36</v>
      </c>
      <c r="D336" s="5">
        <f t="shared" si="12"/>
        <v>0</v>
      </c>
      <c r="E336" s="6">
        <v>949.06</v>
      </c>
      <c r="F336">
        <f t="shared" si="13"/>
        <v>0</v>
      </c>
    </row>
    <row r="337" spans="2:6" x14ac:dyDescent="0.25">
      <c r="B337" s="5" t="s">
        <v>36</v>
      </c>
      <c r="C337" s="5" t="s">
        <v>36</v>
      </c>
      <c r="D337" s="5">
        <f t="shared" si="12"/>
        <v>0</v>
      </c>
      <c r="E337" s="6">
        <v>-8349</v>
      </c>
      <c r="F337">
        <f t="shared" si="13"/>
        <v>0</v>
      </c>
    </row>
    <row r="338" spans="2:6" x14ac:dyDescent="0.25">
      <c r="B338" s="5" t="s">
        <v>36</v>
      </c>
      <c r="C338" s="5" t="s">
        <v>36</v>
      </c>
      <c r="D338" s="5">
        <f t="shared" si="12"/>
        <v>0</v>
      </c>
      <c r="E338" s="6">
        <v>8349</v>
      </c>
      <c r="F338">
        <f t="shared" si="13"/>
        <v>0</v>
      </c>
    </row>
    <row r="340" spans="2:6" x14ac:dyDescent="0.25">
      <c r="E340" s="6">
        <f>SUM(E2:E338)</f>
        <v>1201065.1700000004</v>
      </c>
      <c r="F340" s="6">
        <f>SUM(F2:F338)</f>
        <v>5059168.4400000023</v>
      </c>
    </row>
    <row r="352" spans="2:6" ht="15.75" thickBot="1" x14ac:dyDescent="0.3"/>
    <row r="353" spans="3:6" ht="18" x14ac:dyDescent="0.35">
      <c r="C353" s="21" t="s">
        <v>2</v>
      </c>
      <c r="D353" s="22"/>
      <c r="E353" s="23">
        <v>4</v>
      </c>
    </row>
    <row r="354" spans="3:6" ht="18.75" thickBot="1" x14ac:dyDescent="0.4">
      <c r="C354" s="24" t="s">
        <v>48</v>
      </c>
      <c r="D354" s="25">
        <v>9075.48</v>
      </c>
      <c r="E354" s="26">
        <v>36301.919999999998</v>
      </c>
    </row>
    <row r="355" spans="3:6" ht="18" x14ac:dyDescent="0.35">
      <c r="C355" s="27"/>
      <c r="D355" s="27"/>
      <c r="E355" s="27"/>
    </row>
    <row r="356" spans="3:6" ht="18" x14ac:dyDescent="0.35">
      <c r="C356" s="27"/>
      <c r="D356" s="27"/>
      <c r="E356" s="27"/>
    </row>
    <row r="357" spans="3:6" ht="18" x14ac:dyDescent="0.35">
      <c r="C357" s="27"/>
      <c r="D357" s="27"/>
      <c r="E357" s="27"/>
    </row>
    <row r="358" spans="3:6" ht="18" x14ac:dyDescent="0.35">
      <c r="C358" s="27"/>
      <c r="D358" s="27"/>
      <c r="E358" s="27"/>
    </row>
    <row r="359" spans="3:6" ht="18.75" thickBot="1" x14ac:dyDescent="0.4">
      <c r="C359" s="27"/>
      <c r="D359" s="27"/>
      <c r="E359" s="27"/>
    </row>
    <row r="360" spans="3:6" ht="18" x14ac:dyDescent="0.35">
      <c r="C360" s="21" t="s">
        <v>50</v>
      </c>
      <c r="D360" s="22"/>
      <c r="E360" s="28">
        <f>F340/E340</f>
        <v>4.212234744930619</v>
      </c>
    </row>
    <row r="361" spans="3:6" ht="18.75" thickBot="1" x14ac:dyDescent="0.4">
      <c r="C361" s="24" t="s">
        <v>51</v>
      </c>
      <c r="D361" s="29"/>
      <c r="E361" s="30">
        <f>E340</f>
        <v>1201065.1700000004</v>
      </c>
    </row>
    <row r="366" spans="3:6" ht="15.75" thickBot="1" x14ac:dyDescent="0.3"/>
    <row r="367" spans="3:6" ht="15.75" x14ac:dyDescent="0.25">
      <c r="C367" s="31" t="s">
        <v>52</v>
      </c>
      <c r="D367" s="32" t="s">
        <v>53</v>
      </c>
      <c r="E367" s="32"/>
      <c r="F367" s="38">
        <f>E353*D354</f>
        <v>36301.919999999998</v>
      </c>
    </row>
    <row r="368" spans="3:6" ht="16.5" thickBot="1" x14ac:dyDescent="0.3">
      <c r="C368" s="33"/>
      <c r="D368" s="34" t="s">
        <v>54</v>
      </c>
      <c r="E368" s="34"/>
      <c r="F368" s="39">
        <f>E360*E361</f>
        <v>5059168.4400000023</v>
      </c>
    </row>
    <row r="369" spans="3:6" ht="16.5" thickBot="1" x14ac:dyDescent="0.3">
      <c r="F369" s="39">
        <f>F367+F368</f>
        <v>5095470.3600000022</v>
      </c>
    </row>
    <row r="370" spans="3:6" ht="15.75" x14ac:dyDescent="0.25">
      <c r="C370" s="35" t="s">
        <v>55</v>
      </c>
      <c r="D370" s="41" t="s">
        <v>56</v>
      </c>
      <c r="E370" s="36"/>
      <c r="F370" s="39">
        <f>E354+E361</f>
        <v>1237367.0900000003</v>
      </c>
    </row>
    <row r="371" spans="3:6" ht="16.5" thickBot="1" x14ac:dyDescent="0.3">
      <c r="C371" s="37"/>
      <c r="D371" s="36"/>
      <c r="E371" s="36"/>
      <c r="F371" s="40"/>
    </row>
    <row r="373" spans="3:6" ht="15.75" thickBot="1" x14ac:dyDescent="0.3"/>
    <row r="374" spans="3:6" ht="16.5" thickBot="1" x14ac:dyDescent="0.3">
      <c r="C374" s="42" t="s">
        <v>57</v>
      </c>
      <c r="D374" s="43"/>
      <c r="E374" s="43"/>
      <c r="F374" s="44">
        <f>F369/F370</f>
        <v>4.1179940869447247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35B1C6-031A-4ACF-8718-695158AFDA21}"/>
</file>

<file path=customXml/itemProps2.xml><?xml version="1.0" encoding="utf-8"?>
<ds:datastoreItem xmlns:ds="http://schemas.openxmlformats.org/officeDocument/2006/customXml" ds:itemID="{E55953B0-4345-48DC-97E1-E8C4A33C2919}"/>
</file>

<file path=customXml/itemProps3.xml><?xml version="1.0" encoding="utf-8"?>
<ds:datastoreItem xmlns:ds="http://schemas.openxmlformats.org/officeDocument/2006/customXml" ds:itemID="{EA470D8B-7CA1-4F88-96E7-84E89290D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Pendientes de pago</vt:lpstr>
      <vt:lpstr>Ratio de las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2024-04-12T06:08:21Z</dcterms:created>
  <dcterms:modified xsi:type="dcterms:W3CDTF">2024-04-12T10:19:47Z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