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PAGOS TRANSFERENCIA MANUAL/"/>
    </mc:Choice>
  </mc:AlternateContent>
  <xr:revisionPtr revIDLastSave="2575" documentId="8_{83F58FAF-9286-4E8F-83C2-A116BBC9EEF4}" xr6:coauthVersionLast="47" xr6:coauthVersionMax="47" xr10:uidLastSave="{EA76EE75-DF8C-458C-95D3-A3DFBFF92A2C}"/>
  <bookViews>
    <workbookView xWindow="2775" yWindow="135" windowWidth="25020" windowHeight="15705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21" i="2" l="1"/>
  <c r="D119" i="2"/>
  <c r="D120" i="2"/>
  <c r="D81" i="2"/>
  <c r="D65" i="2"/>
  <c r="D59" i="2"/>
  <c r="D57" i="2"/>
  <c r="D58" i="2"/>
  <c r="E125" i="2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D15" i="1"/>
  <c r="D16" i="1"/>
  <c r="D17" i="1"/>
  <c r="F17" i="1" s="1"/>
  <c r="F14" i="1"/>
  <c r="F15" i="1"/>
  <c r="F16" i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F8" i="2" l="1"/>
  <c r="F16" i="2"/>
  <c r="F4" i="2"/>
  <c r="F12" i="2"/>
  <c r="F9" i="2"/>
  <c r="F17" i="2"/>
  <c r="F6" i="2"/>
  <c r="F10" i="2"/>
  <c r="F14" i="2"/>
  <c r="F5" i="2"/>
  <c r="F13" i="2"/>
  <c r="F3" i="2"/>
  <c r="F7" i="2"/>
  <c r="F11" i="2"/>
  <c r="F15" i="2"/>
  <c r="F115" i="2"/>
  <c r="D2" i="1"/>
  <c r="F2" i="1" s="1"/>
  <c r="D55" i="2"/>
  <c r="D42" i="2"/>
  <c r="D24" i="2"/>
  <c r="D19" i="2"/>
  <c r="D2" i="2"/>
  <c r="F2" i="2" s="1"/>
  <c r="D115" i="2"/>
  <c r="D87" i="2"/>
  <c r="D88" i="2"/>
  <c r="D89" i="2"/>
  <c r="D90" i="2"/>
  <c r="D91" i="2"/>
  <c r="D96" i="2"/>
  <c r="D97" i="2"/>
  <c r="D98" i="2"/>
  <c r="D99" i="2"/>
  <c r="D117" i="2"/>
  <c r="D100" i="2"/>
  <c r="D101" i="2"/>
  <c r="D102" i="2"/>
  <c r="D103" i="2"/>
  <c r="D104" i="2"/>
  <c r="D105" i="2"/>
  <c r="D106" i="2"/>
  <c r="D107" i="2"/>
  <c r="D108" i="2"/>
  <c r="F108" i="2" s="1"/>
  <c r="D109" i="2"/>
  <c r="F109" i="2" s="1"/>
  <c r="D110" i="2"/>
  <c r="F110" i="2" s="1"/>
  <c r="D111" i="2"/>
  <c r="F111" i="2" s="1"/>
  <c r="D112" i="2"/>
  <c r="F112" i="2" s="1"/>
  <c r="D113" i="2"/>
  <c r="F113" i="2" s="1"/>
  <c r="D118" i="2"/>
  <c r="D123" i="2"/>
  <c r="D38" i="2"/>
  <c r="D50" i="2"/>
  <c r="D39" i="2"/>
  <c r="D92" i="2"/>
  <c r="D122" i="2"/>
  <c r="D20" i="2"/>
  <c r="D28" i="2"/>
  <c r="D27" i="2"/>
  <c r="D26" i="2"/>
  <c r="D25" i="2"/>
  <c r="D94" i="2"/>
  <c r="D93" i="2"/>
  <c r="D23" i="2"/>
  <c r="D22" i="2"/>
  <c r="F20" i="2" s="1"/>
  <c r="D21" i="2"/>
  <c r="D40" i="2"/>
  <c r="F18" i="2" s="1"/>
  <c r="D85" i="2"/>
  <c r="D84" i="2"/>
  <c r="D72" i="2"/>
  <c r="D69" i="2"/>
  <c r="D70" i="2"/>
  <c r="D71" i="2"/>
  <c r="E19" i="1"/>
  <c r="F22" i="1" s="1"/>
  <c r="D76" i="2"/>
  <c r="D62" i="2"/>
  <c r="D63" i="2"/>
  <c r="D64" i="2"/>
  <c r="D61" i="2"/>
  <c r="D48" i="2"/>
  <c r="D49" i="2"/>
  <c r="D46" i="2"/>
  <c r="D80" i="2"/>
  <c r="D78" i="2"/>
  <c r="D79" i="2"/>
  <c r="D43" i="2"/>
  <c r="D44" i="2"/>
  <c r="D45" i="2"/>
  <c r="D47" i="2"/>
  <c r="D53" i="2"/>
  <c r="D52" i="2"/>
  <c r="D51" i="2"/>
  <c r="D56" i="2"/>
  <c r="D60" i="2"/>
  <c r="D37" i="2"/>
  <c r="D114" i="2"/>
  <c r="F114" i="2" s="1"/>
  <c r="D36" i="2"/>
  <c r="D35" i="2"/>
  <c r="D34" i="2"/>
  <c r="D33" i="2"/>
  <c r="D32" i="2"/>
  <c r="D31" i="2"/>
  <c r="D30" i="2"/>
  <c r="D29" i="2"/>
  <c r="D67" i="2"/>
  <c r="D66" i="2"/>
  <c r="D82" i="2"/>
  <c r="D83" i="2"/>
  <c r="D75" i="2"/>
  <c r="D54" i="2"/>
  <c r="D41" i="2"/>
  <c r="D116" i="2"/>
  <c r="D68" i="2"/>
  <c r="D73" i="2"/>
  <c r="D74" i="2"/>
  <c r="D77" i="2"/>
  <c r="D95" i="2"/>
  <c r="D86" i="2"/>
  <c r="F21" i="2" l="1"/>
  <c r="F19" i="2"/>
  <c r="F43" i="2"/>
  <c r="F103" i="2"/>
  <c r="F79" i="2"/>
  <c r="F53" i="2"/>
  <c r="F105" i="2"/>
  <c r="F40" i="2"/>
  <c r="F47" i="2"/>
  <c r="F97" i="2"/>
  <c r="F76" i="2"/>
  <c r="F78" i="2"/>
  <c r="F99" i="2"/>
  <c r="F95" i="2"/>
  <c r="F87" i="2"/>
  <c r="F89" i="2"/>
  <c r="F65" i="2"/>
  <c r="F55" i="2"/>
  <c r="F50" i="2"/>
  <c r="F29" i="2"/>
  <c r="F45" i="2"/>
  <c r="F104" i="2"/>
  <c r="F80" i="2"/>
  <c r="F101" i="2"/>
  <c r="F93" i="2"/>
  <c r="F33" i="2"/>
  <c r="F39" i="2"/>
  <c r="F27" i="2"/>
  <c r="F48" i="2"/>
  <c r="F41" i="2"/>
  <c r="F91" i="2"/>
  <c r="F31" i="2"/>
  <c r="F37" i="2"/>
  <c r="F66" i="2"/>
  <c r="F77" i="2"/>
  <c r="F23" i="2"/>
  <c r="F22" i="2"/>
  <c r="F25" i="2"/>
  <c r="F118" i="2"/>
  <c r="F85" i="2"/>
  <c r="F73" i="2"/>
  <c r="F106" i="2"/>
  <c r="F119" i="2"/>
  <c r="F26" i="2"/>
  <c r="F30" i="2"/>
  <c r="F36" i="2"/>
  <c r="F64" i="2"/>
  <c r="F46" i="2"/>
  <c r="F49" i="2"/>
  <c r="F58" i="2"/>
  <c r="F107" i="2"/>
  <c r="F121" i="2"/>
  <c r="F117" i="2"/>
  <c r="F100" i="2"/>
  <c r="F96" i="2"/>
  <c r="F92" i="2"/>
  <c r="F88" i="2"/>
  <c r="F84" i="2"/>
  <c r="F72" i="2"/>
  <c r="F120" i="2"/>
  <c r="F122" i="2"/>
  <c r="F59" i="2"/>
  <c r="F67" i="2"/>
  <c r="F34" i="2"/>
  <c r="F69" i="2"/>
  <c r="F83" i="2"/>
  <c r="F75" i="2"/>
  <c r="F42" i="2"/>
  <c r="F57" i="2"/>
  <c r="F54" i="2"/>
  <c r="F52" i="2"/>
  <c r="F28" i="2"/>
  <c r="F32" i="2"/>
  <c r="F35" i="2"/>
  <c r="F38" i="2"/>
  <c r="F44" i="2"/>
  <c r="F51" i="2"/>
  <c r="F56" i="2"/>
  <c r="F70" i="2"/>
  <c r="F24" i="2"/>
  <c r="F116" i="2"/>
  <c r="F98" i="2"/>
  <c r="F94" i="2"/>
  <c r="F90" i="2"/>
  <c r="F86" i="2"/>
  <c r="F82" i="2"/>
  <c r="F74" i="2"/>
  <c r="F123" i="2"/>
  <c r="F102" i="2"/>
  <c r="F19" i="1"/>
  <c r="F21" i="1" s="1"/>
  <c r="F130" i="2" s="1"/>
  <c r="F81" i="2"/>
  <c r="F63" i="2"/>
  <c r="F71" i="2"/>
  <c r="F62" i="2"/>
  <c r="F61" i="2"/>
  <c r="F60" i="2"/>
  <c r="F68" i="2"/>
  <c r="F125" i="2" l="1"/>
  <c r="D125" i="2"/>
  <c r="F128" i="2"/>
  <c r="F131" i="2"/>
  <c r="F134" i="2" l="1"/>
  <c r="F127" i="2" l="1"/>
  <c r="F133" i="2" l="1"/>
  <c r="F136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<sst xmlns="http://schemas.openxmlformats.org/spreadsheetml/2006/main" count="16" uniqueCount="14">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</sst>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8"/>
  <sheetViews>
    <sheetView workbookViewId="0">
      <selection activeCell="E28" sqref="E28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/>
      <c r="C2" s="4"/>
      <c r="D2" s="5">
        <f>+C2-B2</f>
        <v>0</v>
      </c>
      <c r="E2" s="27"/>
      <c r="F2" s="3">
        <f>D2*E2</f>
        <v>0</v>
      </c>
    </row>
    <row r="3" spans="1:6" s="20" customFormat="1" ht="15.75" customHeight="1" x14ac:dyDescent="0.25">
      <c r="A3" s="4"/>
      <c r="B3" s="4">
        <v>45106</v>
      </c>
      <c r="C3" s="4">
        <v>45107</v>
      </c>
      <c r="D3" s="5">
        <f t="shared" ref="D3:D17" si="0">+C3-B3</f>
        <v>1</v>
      </c>
      <c r="E3" s="27">
        <v>32.880000000000003</v>
      </c>
      <c r="F3" s="3">
        <f t="shared" ref="F3:F17" si="1">D3*E3</f>
        <v>32.880000000000003</v>
      </c>
    </row>
    <row r="4" spans="1:6" s="20" customFormat="1" ht="15.75" customHeight="1" x14ac:dyDescent="0.25">
      <c r="A4" s="4"/>
      <c r="B4" s="4">
        <v>45106</v>
      </c>
      <c r="C4" s="4">
        <v>45107</v>
      </c>
      <c r="D4" s="5">
        <f t="shared" si="0"/>
        <v>1</v>
      </c>
      <c r="E4" s="27">
        <v>99.22</v>
      </c>
      <c r="F4" s="3">
        <f t="shared" si="1"/>
        <v>99.22</v>
      </c>
    </row>
    <row r="5" spans="1:6" s="20" customFormat="1" ht="15.75" customHeight="1" x14ac:dyDescent="0.25">
      <c r="A5" s="4"/>
      <c r="B5" s="4">
        <v>45106</v>
      </c>
      <c r="C5" s="4">
        <v>45107</v>
      </c>
      <c r="D5" s="5">
        <f t="shared" si="0"/>
        <v>1</v>
      </c>
      <c r="E5" s="27">
        <v>145.19999999999999</v>
      </c>
      <c r="F5" s="3">
        <f t="shared" si="1"/>
        <v>145.19999999999999</v>
      </c>
    </row>
    <row r="6" spans="1:6" s="20" customFormat="1" ht="15.75" customHeight="1" x14ac:dyDescent="0.25">
      <c r="A6" s="4"/>
      <c r="B6" s="4">
        <v>45106</v>
      </c>
      <c r="C6" s="4">
        <v>45107</v>
      </c>
      <c r="D6" s="5">
        <f t="shared" si="0"/>
        <v>1</v>
      </c>
      <c r="E6" s="27">
        <v>191.25</v>
      </c>
      <c r="F6" s="3">
        <f t="shared" si="1"/>
        <v>191.25</v>
      </c>
    </row>
    <row r="7" spans="1:6" s="20" customFormat="1" ht="15.75" customHeight="1" x14ac:dyDescent="0.25">
      <c r="A7" s="4"/>
      <c r="B7" s="4">
        <v>45106</v>
      </c>
      <c r="C7" s="4">
        <v>45107</v>
      </c>
      <c r="D7" s="5">
        <f t="shared" si="0"/>
        <v>1</v>
      </c>
      <c r="E7" s="27">
        <v>212</v>
      </c>
      <c r="F7" s="3">
        <f t="shared" si="1"/>
        <v>212</v>
      </c>
    </row>
    <row r="8" spans="1:6" s="20" customFormat="1" ht="15.75" customHeight="1" x14ac:dyDescent="0.25">
      <c r="A8" s="4"/>
      <c r="B8" s="4">
        <v>45106</v>
      </c>
      <c r="C8" s="4">
        <v>45107</v>
      </c>
      <c r="D8" s="5">
        <f t="shared" si="0"/>
        <v>1</v>
      </c>
      <c r="E8" s="27">
        <v>237.78</v>
      </c>
      <c r="F8" s="3">
        <f t="shared" si="1"/>
        <v>237.78</v>
      </c>
    </row>
    <row r="9" spans="1:6" s="20" customFormat="1" ht="15.75" customHeight="1" x14ac:dyDescent="0.25">
      <c r="A9" s="4"/>
      <c r="B9" s="4">
        <v>45106</v>
      </c>
      <c r="C9" s="4">
        <v>45107</v>
      </c>
      <c r="D9" s="5">
        <f t="shared" si="0"/>
        <v>1</v>
      </c>
      <c r="E9" s="27">
        <v>314.60000000000002</v>
      </c>
      <c r="F9" s="3">
        <f t="shared" si="1"/>
        <v>314.60000000000002</v>
      </c>
    </row>
    <row r="10" spans="1:6" s="20" customFormat="1" ht="15.75" customHeight="1" x14ac:dyDescent="0.25">
      <c r="A10" s="4"/>
      <c r="B10" s="4">
        <v>45106</v>
      </c>
      <c r="C10" s="4">
        <v>45107</v>
      </c>
      <c r="D10" s="5">
        <f t="shared" si="0"/>
        <v>1</v>
      </c>
      <c r="E10" s="27">
        <v>757.46</v>
      </c>
      <c r="F10" s="3">
        <f t="shared" si="1"/>
        <v>757.46</v>
      </c>
    </row>
    <row r="11" spans="1:6" s="20" customFormat="1" ht="15.75" customHeight="1" x14ac:dyDescent="0.25">
      <c r="A11" s="4"/>
      <c r="B11" s="4">
        <v>45106</v>
      </c>
      <c r="C11" s="4">
        <v>45107</v>
      </c>
      <c r="D11" s="5">
        <f t="shared" si="0"/>
        <v>1</v>
      </c>
      <c r="E11" s="27">
        <v>995.74</v>
      </c>
      <c r="F11" s="3">
        <f t="shared" si="1"/>
        <v>995.74</v>
      </c>
    </row>
    <row r="12" spans="1:6" s="20" customFormat="1" ht="15.75" customHeight="1" x14ac:dyDescent="0.25">
      <c r="A12" s="4"/>
      <c r="B12" s="4">
        <v>45106</v>
      </c>
      <c r="C12" s="4">
        <v>45107</v>
      </c>
      <c r="D12" s="5">
        <f t="shared" si="0"/>
        <v>1</v>
      </c>
      <c r="E12" s="27">
        <v>1197.9000000000001</v>
      </c>
      <c r="F12" s="3">
        <f t="shared" si="1"/>
        <v>1197.9000000000001</v>
      </c>
    </row>
    <row r="13" spans="1:6" s="20" customFormat="1" ht="15.75" customHeight="1" x14ac:dyDescent="0.25">
      <c r="A13" s="4"/>
      <c r="B13" s="4">
        <v>45106</v>
      </c>
      <c r="C13" s="4">
        <v>45107</v>
      </c>
      <c r="D13" s="5">
        <f t="shared" si="0"/>
        <v>1</v>
      </c>
      <c r="E13" s="27">
        <v>2550.61</v>
      </c>
      <c r="F13" s="3">
        <f t="shared" si="1"/>
        <v>2550.61</v>
      </c>
    </row>
    <row r="14" spans="1:6" s="20" customFormat="1" ht="15.75" customHeight="1" x14ac:dyDescent="0.25">
      <c r="A14" s="4"/>
      <c r="D14" s="5">
        <f t="shared" si="0"/>
        <v>0</v>
      </c>
      <c r="F14" s="3">
        <f t="shared" si="1"/>
        <v>0</v>
      </c>
    </row>
    <row r="15" spans="1:6" s="20" customFormat="1" ht="15.75" customHeight="1" x14ac:dyDescent="0.25">
      <c r="A15" s="4"/>
      <c r="D15" s="5">
        <f t="shared" si="0"/>
        <v>0</v>
      </c>
      <c r="F15" s="3">
        <f t="shared" si="1"/>
        <v>0</v>
      </c>
    </row>
    <row r="16" spans="1:6" s="20" customFormat="1" ht="15.75" customHeight="1" x14ac:dyDescent="0.25">
      <c r="A16" s="4"/>
      <c r="D16" s="5">
        <f t="shared" si="0"/>
        <v>0</v>
      </c>
      <c r="F16" s="3">
        <f t="shared" si="1"/>
        <v>0</v>
      </c>
    </row>
    <row r="17" spans="2:6" ht="15.75" customHeight="1" x14ac:dyDescent="0.25">
      <c r="B17" s="4"/>
      <c r="C17" s="4"/>
      <c r="D17" s="5">
        <f t="shared" si="0"/>
        <v>0</v>
      </c>
      <c r="E17" s="7"/>
      <c r="F17" s="3">
        <f t="shared" si="1"/>
        <v>0</v>
      </c>
    </row>
    <row r="18" spans="2:6" ht="15.75" customHeight="1" x14ac:dyDescent="0.25">
      <c r="B18" s="8"/>
      <c r="C18" s="9"/>
      <c r="D18" s="10"/>
      <c r="E18" s="7"/>
      <c r="F18" s="6"/>
    </row>
    <row r="19" spans="2:6" ht="15.75" customHeight="1" x14ac:dyDescent="0.25">
      <c r="B19" s="11"/>
      <c r="C19" s="9"/>
      <c r="D19" s="10" t="s">
        <v>4</v>
      </c>
      <c r="E19" s="6">
        <f>SUM(E2:E18)</f>
        <v>6734.6400000000012</v>
      </c>
      <c r="F19" s="6">
        <f>SUM(F2:F18)</f>
        <v>6734.6400000000012</v>
      </c>
    </row>
    <row r="20" spans="2:6" ht="15.75" customHeight="1" x14ac:dyDescent="0.25">
      <c r="B20" s="8"/>
      <c r="C20" s="12"/>
      <c r="E20" s="7"/>
      <c r="F20" s="3"/>
    </row>
    <row r="21" spans="2:6" ht="15.75" customHeight="1" x14ac:dyDescent="0.25">
      <c r="B21" s="8"/>
      <c r="C21" s="12"/>
      <c r="E21" s="7" t="s">
        <v>5</v>
      </c>
      <c r="F21" s="3">
        <f>+F19/E19</f>
        <v>1</v>
      </c>
    </row>
    <row r="22" spans="2:6" ht="15.75" customHeight="1" x14ac:dyDescent="0.25">
      <c r="B22" s="8"/>
      <c r="C22" s="12"/>
      <c r="E22" s="13" t="s">
        <v>6</v>
      </c>
      <c r="F22" s="3">
        <f>E19</f>
        <v>6734.6400000000012</v>
      </c>
    </row>
    <row r="23" spans="2:6" ht="15.75" customHeight="1" x14ac:dyDescent="0.25">
      <c r="B23" s="8"/>
      <c r="C23" s="12"/>
      <c r="E23" s="7"/>
      <c r="F23" s="3"/>
    </row>
    <row r="24" spans="2:6" ht="15.75" customHeight="1" x14ac:dyDescent="0.25">
      <c r="E24" s="14"/>
      <c r="F24" s="15"/>
    </row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F60" s="6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" customHeight="1" x14ac:dyDescent="0.25">
      <c r="B900" s="8"/>
      <c r="E900" s="7"/>
      <c r="F900" s="3"/>
    </row>
    <row r="901" spans="2:6" ht="15" customHeight="1" x14ac:dyDescent="0.25">
      <c r="B901" s="8"/>
      <c r="E901" s="7"/>
      <c r="F901" s="3"/>
    </row>
    <row r="902" spans="2:6" ht="15" customHeight="1" x14ac:dyDescent="0.25">
      <c r="B902" s="8"/>
      <c r="E902" s="7"/>
      <c r="F902" s="3"/>
    </row>
    <row r="903" spans="2:6" ht="1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</sheetData>
  <sortState xmlns:xlrd2="http://schemas.microsoft.com/office/spreadsheetml/2017/richdata2" ref="E3:E13">
    <sortCondition ref="E3:E13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31"/>
  <sheetViews>
    <sheetView tabSelected="1" topLeftCell="A109" zoomScaleNormal="100" workbookViewId="0">
      <selection activeCell="F136" sqref="F136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45078</v>
      </c>
      <c r="C2" s="4">
        <v>45078</v>
      </c>
      <c r="D2" s="21">
        <f t="shared" ref="D2:D33" si="0">+C2-B2</f>
        <v>0</v>
      </c>
      <c r="E2" s="22">
        <v>141</v>
      </c>
      <c r="F2" s="26">
        <f t="shared" ref="F2:F31" si="1">D2*E2</f>
        <v>0</v>
      </c>
    </row>
    <row r="3" spans="1:6" ht="15.75" customHeight="1" x14ac:dyDescent="0.25">
      <c r="A3" s="4"/>
      <c r="B3" s="4">
        <v>45072</v>
      </c>
      <c r="C3" s="4">
        <v>45079</v>
      </c>
      <c r="D3" s="5">
        <f t="shared" si="0"/>
        <v>7</v>
      </c>
      <c r="E3" s="27">
        <v>950.7</v>
      </c>
      <c r="F3" s="26">
        <f t="shared" si="1"/>
        <v>6654.9000000000005</v>
      </c>
    </row>
    <row r="4" spans="1:6" ht="15.75" customHeight="1" x14ac:dyDescent="0.25">
      <c r="A4" s="4"/>
      <c r="B4" s="4">
        <v>45072</v>
      </c>
      <c r="C4" s="4">
        <v>45079</v>
      </c>
      <c r="D4" s="5">
        <f t="shared" si="0"/>
        <v>7</v>
      </c>
      <c r="E4" s="27">
        <v>959.59</v>
      </c>
      <c r="F4" s="26">
        <f t="shared" si="1"/>
        <v>6717.13</v>
      </c>
    </row>
    <row r="5" spans="1:6" ht="15.75" customHeight="1" x14ac:dyDescent="0.25">
      <c r="A5" s="4"/>
      <c r="B5" s="4">
        <v>45072</v>
      </c>
      <c r="C5" s="4">
        <v>45079</v>
      </c>
      <c r="D5" s="5">
        <f t="shared" si="0"/>
        <v>7</v>
      </c>
      <c r="E5" s="27">
        <v>604.20000000000005</v>
      </c>
      <c r="F5" s="26">
        <f t="shared" si="1"/>
        <v>4229.4000000000005</v>
      </c>
    </row>
    <row r="6" spans="1:6" ht="15.75" customHeight="1" x14ac:dyDescent="0.25">
      <c r="A6" s="4"/>
      <c r="B6" s="4">
        <v>45072</v>
      </c>
      <c r="C6" s="4">
        <v>45079</v>
      </c>
      <c r="D6" s="5">
        <f t="shared" si="0"/>
        <v>7</v>
      </c>
      <c r="E6" s="27">
        <v>423.5</v>
      </c>
      <c r="F6" s="26">
        <f t="shared" si="1"/>
        <v>2964.5</v>
      </c>
    </row>
    <row r="7" spans="1:6" ht="15.75" customHeight="1" x14ac:dyDescent="0.25">
      <c r="A7" s="4"/>
      <c r="B7" s="4">
        <v>45072</v>
      </c>
      <c r="C7" s="4">
        <v>45079</v>
      </c>
      <c r="D7" s="5">
        <f t="shared" si="0"/>
        <v>7</v>
      </c>
      <c r="E7" s="27">
        <v>762.3</v>
      </c>
      <c r="F7" s="26">
        <f t="shared" si="1"/>
        <v>5336.0999999999995</v>
      </c>
    </row>
    <row r="8" spans="1:6" ht="15.75" customHeight="1" x14ac:dyDescent="0.25">
      <c r="A8" s="4"/>
      <c r="B8" s="4">
        <v>45072</v>
      </c>
      <c r="C8" s="4">
        <v>45079</v>
      </c>
      <c r="D8" s="5">
        <f t="shared" si="0"/>
        <v>7</v>
      </c>
      <c r="E8" s="27">
        <v>689.7</v>
      </c>
      <c r="F8" s="26">
        <f t="shared" si="1"/>
        <v>4827.9000000000005</v>
      </c>
    </row>
    <row r="9" spans="1:6" ht="15.75" customHeight="1" x14ac:dyDescent="0.25">
      <c r="A9" s="4"/>
      <c r="B9" s="4">
        <v>45072</v>
      </c>
      <c r="C9" s="4">
        <v>45079</v>
      </c>
      <c r="D9" s="5">
        <f t="shared" si="0"/>
        <v>7</v>
      </c>
      <c r="E9" s="27">
        <v>3593.7</v>
      </c>
      <c r="F9" s="26">
        <f t="shared" si="1"/>
        <v>25155.899999999998</v>
      </c>
    </row>
    <row r="10" spans="1:6" ht="15.75" customHeight="1" x14ac:dyDescent="0.25">
      <c r="A10" s="4"/>
      <c r="B10" s="4">
        <v>45072</v>
      </c>
      <c r="C10" s="4">
        <v>45079</v>
      </c>
      <c r="D10" s="5">
        <f t="shared" si="0"/>
        <v>7</v>
      </c>
      <c r="E10" s="27">
        <v>699.38</v>
      </c>
      <c r="F10" s="26">
        <f t="shared" si="1"/>
        <v>4895.66</v>
      </c>
    </row>
    <row r="11" spans="1:6" ht="15.75" customHeight="1" x14ac:dyDescent="0.25">
      <c r="A11" s="4"/>
      <c r="B11" s="4">
        <v>45072</v>
      </c>
      <c r="C11" s="4">
        <v>45079</v>
      </c>
      <c r="D11" s="5">
        <f t="shared" si="0"/>
        <v>7</v>
      </c>
      <c r="E11" s="27">
        <v>1000</v>
      </c>
      <c r="F11" s="26">
        <f t="shared" si="1"/>
        <v>7000</v>
      </c>
    </row>
    <row r="12" spans="1:6" ht="15.75" customHeight="1" x14ac:dyDescent="0.25">
      <c r="A12" s="4"/>
      <c r="B12" s="4">
        <v>45072</v>
      </c>
      <c r="C12" s="4">
        <v>45079</v>
      </c>
      <c r="D12" s="5">
        <f t="shared" si="0"/>
        <v>7</v>
      </c>
      <c r="E12" s="27">
        <v>318.47000000000003</v>
      </c>
      <c r="F12" s="26">
        <f t="shared" si="1"/>
        <v>2229.29</v>
      </c>
    </row>
    <row r="13" spans="1:6" ht="15.75" customHeight="1" x14ac:dyDescent="0.25">
      <c r="A13" s="4"/>
      <c r="B13" s="4">
        <v>45072</v>
      </c>
      <c r="C13" s="4">
        <v>45079</v>
      </c>
      <c r="D13" s="5">
        <f t="shared" si="0"/>
        <v>7</v>
      </c>
      <c r="E13" s="27">
        <v>212.5</v>
      </c>
      <c r="F13" s="26">
        <f t="shared" si="1"/>
        <v>1487.5</v>
      </c>
    </row>
    <row r="14" spans="1:6" ht="15.75" customHeight="1" x14ac:dyDescent="0.25">
      <c r="A14" s="4"/>
      <c r="B14" s="4">
        <v>45072</v>
      </c>
      <c r="C14" s="4">
        <v>45079</v>
      </c>
      <c r="D14" s="5">
        <f t="shared" si="0"/>
        <v>7</v>
      </c>
      <c r="E14" s="27">
        <v>82.58</v>
      </c>
      <c r="F14" s="26">
        <f t="shared" si="1"/>
        <v>578.05999999999995</v>
      </c>
    </row>
    <row r="15" spans="1:6" ht="15.75" customHeight="1" x14ac:dyDescent="0.25">
      <c r="A15" s="4"/>
      <c r="B15" s="4">
        <v>45072</v>
      </c>
      <c r="C15" s="4">
        <v>45079</v>
      </c>
      <c r="D15" s="5">
        <f t="shared" si="0"/>
        <v>7</v>
      </c>
      <c r="E15" s="27">
        <v>295.55</v>
      </c>
      <c r="F15" s="26">
        <f t="shared" si="1"/>
        <v>2068.85</v>
      </c>
    </row>
    <row r="16" spans="1:6" ht="15.75" customHeight="1" x14ac:dyDescent="0.25">
      <c r="A16" s="4"/>
      <c r="B16" s="4">
        <v>45072</v>
      </c>
      <c r="C16" s="4">
        <v>45079</v>
      </c>
      <c r="D16" s="5">
        <f t="shared" si="0"/>
        <v>7</v>
      </c>
      <c r="E16" s="27">
        <v>1486.34</v>
      </c>
      <c r="F16" s="26">
        <f t="shared" si="1"/>
        <v>10404.379999999999</v>
      </c>
    </row>
    <row r="17" spans="1:6" ht="15.75" customHeight="1" x14ac:dyDescent="0.25">
      <c r="A17" s="4"/>
      <c r="B17" s="4">
        <v>45075</v>
      </c>
      <c r="C17" s="4">
        <v>45079</v>
      </c>
      <c r="D17" s="5">
        <f t="shared" si="0"/>
        <v>4</v>
      </c>
      <c r="E17" s="27">
        <v>488.96</v>
      </c>
      <c r="F17" s="26">
        <f t="shared" si="1"/>
        <v>1955.84</v>
      </c>
    </row>
    <row r="18" spans="1:6" ht="15.75" customHeight="1" x14ac:dyDescent="0.25">
      <c r="A18" s="4"/>
      <c r="B18" s="4">
        <v>45077</v>
      </c>
      <c r="C18" s="4">
        <v>45079</v>
      </c>
      <c r="D18" s="5">
        <f t="shared" si="0"/>
        <v>2</v>
      </c>
      <c r="E18" s="27">
        <v>9801</v>
      </c>
      <c r="F18" s="26">
        <f t="shared" si="1"/>
        <v>19602</v>
      </c>
    </row>
    <row r="19" spans="1:6" ht="15.75" customHeight="1" x14ac:dyDescent="0.25">
      <c r="A19" s="4"/>
      <c r="B19" s="4">
        <v>45079</v>
      </c>
      <c r="C19" s="4">
        <v>45079</v>
      </c>
      <c r="D19" s="21">
        <f t="shared" si="0"/>
        <v>0</v>
      </c>
      <c r="E19" s="23">
        <v>63.36</v>
      </c>
      <c r="F19" s="26">
        <f t="shared" si="1"/>
        <v>0</v>
      </c>
    </row>
    <row r="20" spans="1:6" ht="15.75" customHeight="1" x14ac:dyDescent="0.25">
      <c r="A20" s="4"/>
      <c r="B20" s="4">
        <v>45079</v>
      </c>
      <c r="C20" s="4">
        <v>45079</v>
      </c>
      <c r="D20" s="21">
        <f t="shared" si="0"/>
        <v>0</v>
      </c>
      <c r="E20" s="22">
        <v>15.96</v>
      </c>
      <c r="F20" s="26">
        <f t="shared" si="1"/>
        <v>0</v>
      </c>
    </row>
    <row r="21" spans="1:6" ht="15.75" customHeight="1" x14ac:dyDescent="0.25">
      <c r="A21" s="4"/>
      <c r="B21" s="4">
        <v>45079</v>
      </c>
      <c r="C21" s="4">
        <v>45086</v>
      </c>
      <c r="D21" s="31">
        <f t="shared" si="0"/>
        <v>7</v>
      </c>
      <c r="E21" s="27">
        <v>143.1</v>
      </c>
      <c r="F21" s="26">
        <f t="shared" si="1"/>
        <v>1001.6999999999999</v>
      </c>
    </row>
    <row r="22" spans="1:6" ht="15.75" customHeight="1" x14ac:dyDescent="0.25">
      <c r="A22" s="4"/>
      <c r="B22" s="4">
        <v>45079</v>
      </c>
      <c r="C22" s="4">
        <v>45086</v>
      </c>
      <c r="D22" s="21">
        <f t="shared" si="0"/>
        <v>7</v>
      </c>
      <c r="E22" s="23">
        <v>1256.0999999999999</v>
      </c>
      <c r="F22" s="26">
        <f t="shared" si="1"/>
        <v>8792.6999999999989</v>
      </c>
    </row>
    <row r="23" spans="1:6" ht="15.75" customHeight="1" x14ac:dyDescent="0.25">
      <c r="A23" s="4"/>
      <c r="B23" s="4">
        <v>45079</v>
      </c>
      <c r="C23" s="4">
        <v>45086</v>
      </c>
      <c r="D23" s="21">
        <f t="shared" si="0"/>
        <v>7</v>
      </c>
      <c r="E23" s="23">
        <v>605</v>
      </c>
      <c r="F23" s="26">
        <f t="shared" si="1"/>
        <v>4235</v>
      </c>
    </row>
    <row r="24" spans="1:6" ht="15.75" customHeight="1" x14ac:dyDescent="0.25">
      <c r="A24" s="4"/>
      <c r="B24" s="4">
        <v>45079</v>
      </c>
      <c r="C24" s="4">
        <v>45086</v>
      </c>
      <c r="D24" s="21">
        <f t="shared" si="0"/>
        <v>7</v>
      </c>
      <c r="E24" s="22">
        <v>413.4</v>
      </c>
      <c r="F24" s="26">
        <f t="shared" si="1"/>
        <v>2893.7999999999997</v>
      </c>
    </row>
    <row r="25" spans="1:6" ht="15.75" customHeight="1" x14ac:dyDescent="0.25">
      <c r="A25" s="4"/>
      <c r="B25" s="4">
        <v>45079</v>
      </c>
      <c r="C25" s="4">
        <v>45086</v>
      </c>
      <c r="D25" s="21">
        <f t="shared" si="0"/>
        <v>7</v>
      </c>
      <c r="E25" s="29">
        <v>577.16999999999996</v>
      </c>
      <c r="F25" s="26">
        <f t="shared" si="1"/>
        <v>4040.1899999999996</v>
      </c>
    </row>
    <row r="26" spans="1:6" ht="15.75" customHeight="1" x14ac:dyDescent="0.25">
      <c r="A26" s="4"/>
      <c r="B26" s="4">
        <v>45079</v>
      </c>
      <c r="C26" s="4">
        <v>45086</v>
      </c>
      <c r="D26" s="21">
        <f t="shared" si="0"/>
        <v>7</v>
      </c>
      <c r="E26" s="28">
        <v>367.29</v>
      </c>
      <c r="F26" s="26">
        <f t="shared" si="1"/>
        <v>2571.0300000000002</v>
      </c>
    </row>
    <row r="27" spans="1:6" ht="15.75" customHeight="1" x14ac:dyDescent="0.25">
      <c r="A27" s="4"/>
      <c r="B27" s="4">
        <v>45079</v>
      </c>
      <c r="C27" s="4">
        <v>45086</v>
      </c>
      <c r="D27" s="21">
        <f t="shared" si="0"/>
        <v>7</v>
      </c>
      <c r="E27" s="32">
        <v>5000</v>
      </c>
      <c r="F27" s="26">
        <f t="shared" si="1"/>
        <v>35000</v>
      </c>
    </row>
    <row r="28" spans="1:6" ht="15.75" customHeight="1" x14ac:dyDescent="0.25">
      <c r="A28" s="4"/>
      <c r="B28" s="4">
        <v>45079</v>
      </c>
      <c r="C28" s="4">
        <v>45086</v>
      </c>
      <c r="D28" s="21">
        <f t="shared" si="0"/>
        <v>7</v>
      </c>
      <c r="E28" s="32">
        <v>4000</v>
      </c>
      <c r="F28" s="26">
        <f t="shared" si="1"/>
        <v>28000</v>
      </c>
    </row>
    <row r="29" spans="1:6" ht="15.75" customHeight="1" x14ac:dyDescent="0.25">
      <c r="A29" s="4"/>
      <c r="B29" s="4">
        <v>45079</v>
      </c>
      <c r="C29" s="4">
        <v>45086</v>
      </c>
      <c r="D29" s="21">
        <f t="shared" si="0"/>
        <v>7</v>
      </c>
      <c r="E29" s="28">
        <v>4719</v>
      </c>
      <c r="F29" s="26">
        <f t="shared" si="1"/>
        <v>33033</v>
      </c>
    </row>
    <row r="30" spans="1:6" ht="15.75" customHeight="1" x14ac:dyDescent="0.25">
      <c r="A30" s="4"/>
      <c r="B30" s="4">
        <v>45079</v>
      </c>
      <c r="C30" s="4">
        <v>45086</v>
      </c>
      <c r="D30" s="21">
        <f t="shared" si="0"/>
        <v>7</v>
      </c>
      <c r="E30" s="28">
        <v>3025</v>
      </c>
      <c r="F30" s="26">
        <f t="shared" si="1"/>
        <v>21175</v>
      </c>
    </row>
    <row r="31" spans="1:6" ht="15.75" customHeight="1" x14ac:dyDescent="0.25">
      <c r="A31" s="4"/>
      <c r="B31" s="4">
        <v>45079</v>
      </c>
      <c r="C31" s="4">
        <v>45086</v>
      </c>
      <c r="D31" s="21">
        <f t="shared" si="0"/>
        <v>7</v>
      </c>
      <c r="E31" s="28">
        <v>2541</v>
      </c>
      <c r="F31" s="26">
        <f t="shared" si="1"/>
        <v>17787</v>
      </c>
    </row>
    <row r="32" spans="1:6" ht="15.75" customHeight="1" x14ac:dyDescent="0.25">
      <c r="A32" s="4"/>
      <c r="B32" s="4">
        <v>45079</v>
      </c>
      <c r="C32" s="4">
        <v>45086</v>
      </c>
      <c r="D32" s="21">
        <f t="shared" si="0"/>
        <v>7</v>
      </c>
      <c r="E32" s="28">
        <v>18150</v>
      </c>
      <c r="F32" s="26">
        <f t="shared" ref="F32:F63" si="2">D32*E32</f>
        <v>127050</v>
      </c>
    </row>
    <row r="33" spans="1:6" ht="15.75" customHeight="1" x14ac:dyDescent="0.25">
      <c r="A33" s="4"/>
      <c r="B33" s="4">
        <v>45079</v>
      </c>
      <c r="C33" s="4">
        <v>45086</v>
      </c>
      <c r="D33" s="21">
        <f t="shared" si="0"/>
        <v>7</v>
      </c>
      <c r="E33" s="28">
        <v>10890</v>
      </c>
      <c r="F33" s="26">
        <f t="shared" si="2"/>
        <v>76230</v>
      </c>
    </row>
    <row r="34" spans="1:6" ht="15.75" customHeight="1" x14ac:dyDescent="0.25">
      <c r="A34" s="4"/>
      <c r="B34" s="4">
        <v>45079</v>
      </c>
      <c r="C34" s="4">
        <v>45086</v>
      </c>
      <c r="D34" s="21">
        <f t="shared" ref="D34:D65" si="3">+C34-B34</f>
        <v>7</v>
      </c>
      <c r="E34" s="28">
        <v>300.08999999999997</v>
      </c>
      <c r="F34" s="26">
        <f t="shared" si="2"/>
        <v>2100.6299999999997</v>
      </c>
    </row>
    <row r="35" spans="1:6" ht="15.75" customHeight="1" x14ac:dyDescent="0.25">
      <c r="A35" s="4"/>
      <c r="B35" s="4">
        <v>45079</v>
      </c>
      <c r="C35" s="4">
        <v>45086</v>
      </c>
      <c r="D35" s="21">
        <f t="shared" si="3"/>
        <v>7</v>
      </c>
      <c r="E35" s="28">
        <v>350.9</v>
      </c>
      <c r="F35" s="26">
        <f t="shared" si="2"/>
        <v>2456.2999999999997</v>
      </c>
    </row>
    <row r="36" spans="1:6" ht="15.75" customHeight="1" x14ac:dyDescent="0.25">
      <c r="A36" s="4"/>
      <c r="B36" s="4">
        <v>45079</v>
      </c>
      <c r="C36" s="4">
        <v>45086</v>
      </c>
      <c r="D36" s="21">
        <f t="shared" si="3"/>
        <v>7</v>
      </c>
      <c r="E36" s="28">
        <v>11.5</v>
      </c>
      <c r="F36" s="26">
        <f t="shared" si="2"/>
        <v>80.5</v>
      </c>
    </row>
    <row r="37" spans="1:6" ht="15.75" customHeight="1" x14ac:dyDescent="0.25">
      <c r="A37" s="4"/>
      <c r="B37" s="4">
        <v>45079</v>
      </c>
      <c r="C37" s="4">
        <v>45086</v>
      </c>
      <c r="D37" s="21">
        <f t="shared" si="3"/>
        <v>7</v>
      </c>
      <c r="E37" s="32">
        <v>387.2</v>
      </c>
      <c r="F37" s="26">
        <f t="shared" si="2"/>
        <v>2710.4</v>
      </c>
    </row>
    <row r="38" spans="1:6" ht="15.75" customHeight="1" x14ac:dyDescent="0.25">
      <c r="A38" s="4"/>
      <c r="B38" s="4">
        <v>45083</v>
      </c>
      <c r="C38" s="4">
        <v>45083</v>
      </c>
      <c r="D38" s="21">
        <f t="shared" si="3"/>
        <v>0</v>
      </c>
      <c r="E38" s="22">
        <v>158.21</v>
      </c>
      <c r="F38" s="26">
        <f t="shared" si="2"/>
        <v>0</v>
      </c>
    </row>
    <row r="39" spans="1:6" ht="15.75" customHeight="1" x14ac:dyDescent="0.25">
      <c r="A39" s="4"/>
      <c r="B39" s="4">
        <v>45083</v>
      </c>
      <c r="C39" s="4">
        <v>45083</v>
      </c>
      <c r="D39" s="21">
        <f t="shared" si="3"/>
        <v>0</v>
      </c>
      <c r="E39" s="22">
        <v>330</v>
      </c>
      <c r="F39" s="26">
        <f t="shared" si="2"/>
        <v>0</v>
      </c>
    </row>
    <row r="40" spans="1:6" ht="15.75" customHeight="1" x14ac:dyDescent="0.25">
      <c r="A40" s="4"/>
      <c r="B40" s="4">
        <v>45083</v>
      </c>
      <c r="C40" s="4">
        <v>45086</v>
      </c>
      <c r="D40" s="21">
        <f t="shared" si="3"/>
        <v>3</v>
      </c>
      <c r="E40" s="27">
        <v>5426.85</v>
      </c>
      <c r="F40" s="26">
        <f t="shared" si="2"/>
        <v>16280.550000000001</v>
      </c>
    </row>
    <row r="41" spans="1:6" ht="15.75" customHeight="1" x14ac:dyDescent="0.25">
      <c r="A41" s="4"/>
      <c r="B41" s="4">
        <v>45083</v>
      </c>
      <c r="C41" s="4">
        <v>45094</v>
      </c>
      <c r="D41" s="21">
        <f t="shared" si="3"/>
        <v>11</v>
      </c>
      <c r="E41" s="28">
        <v>5372.4</v>
      </c>
      <c r="F41" s="26">
        <f t="shared" si="2"/>
        <v>59096.399999999994</v>
      </c>
    </row>
    <row r="42" spans="1:6" ht="15.75" customHeight="1" x14ac:dyDescent="0.25">
      <c r="A42" s="4"/>
      <c r="B42" s="4">
        <v>45083</v>
      </c>
      <c r="C42" s="4">
        <v>45094</v>
      </c>
      <c r="D42" s="21">
        <f t="shared" si="3"/>
        <v>11</v>
      </c>
      <c r="E42" s="22">
        <v>521.80999999999995</v>
      </c>
      <c r="F42" s="26">
        <f t="shared" si="2"/>
        <v>5739.91</v>
      </c>
    </row>
    <row r="43" spans="1:6" ht="15.75" customHeight="1" x14ac:dyDescent="0.25">
      <c r="A43" s="4"/>
      <c r="B43" s="4">
        <v>45083</v>
      </c>
      <c r="C43" s="4">
        <v>45094</v>
      </c>
      <c r="D43" s="21">
        <f t="shared" si="3"/>
        <v>11</v>
      </c>
      <c r="E43" s="27">
        <v>1411.67</v>
      </c>
      <c r="F43" s="26">
        <f t="shared" si="2"/>
        <v>15528.37</v>
      </c>
    </row>
    <row r="44" spans="1:6" ht="15.75" customHeight="1" x14ac:dyDescent="0.25">
      <c r="A44" s="4"/>
      <c r="B44" s="4">
        <v>45083</v>
      </c>
      <c r="C44" s="4">
        <v>45094</v>
      </c>
      <c r="D44" s="21">
        <f t="shared" si="3"/>
        <v>11</v>
      </c>
      <c r="E44" s="27">
        <v>344.25</v>
      </c>
      <c r="F44" s="26">
        <f t="shared" si="2"/>
        <v>3786.75</v>
      </c>
    </row>
    <row r="45" spans="1:6" ht="15.75" customHeight="1" x14ac:dyDescent="0.25">
      <c r="A45" s="4"/>
      <c r="B45" s="4">
        <v>45083</v>
      </c>
      <c r="C45" s="4">
        <v>45094</v>
      </c>
      <c r="D45" s="21">
        <f t="shared" si="3"/>
        <v>11</v>
      </c>
      <c r="E45" s="27">
        <v>121</v>
      </c>
      <c r="F45" s="26">
        <f t="shared" si="2"/>
        <v>1331</v>
      </c>
    </row>
    <row r="46" spans="1:6" ht="15.75" customHeight="1" x14ac:dyDescent="0.25">
      <c r="A46" s="4"/>
      <c r="B46" s="4">
        <v>45083</v>
      </c>
      <c r="C46" s="4">
        <v>45094</v>
      </c>
      <c r="D46" s="21">
        <f t="shared" si="3"/>
        <v>11</v>
      </c>
      <c r="E46" s="27">
        <v>2024</v>
      </c>
      <c r="F46" s="26">
        <f t="shared" si="2"/>
        <v>22264</v>
      </c>
    </row>
    <row r="47" spans="1:6" ht="15.75" customHeight="1" x14ac:dyDescent="0.25">
      <c r="A47" s="4"/>
      <c r="B47" s="4">
        <v>45083</v>
      </c>
      <c r="C47" s="4">
        <v>45094</v>
      </c>
      <c r="D47" s="21">
        <f t="shared" si="3"/>
        <v>11</v>
      </c>
      <c r="E47" s="27">
        <v>641.11</v>
      </c>
      <c r="F47" s="26">
        <f t="shared" si="2"/>
        <v>7052.21</v>
      </c>
    </row>
    <row r="48" spans="1:6" ht="15.75" customHeight="1" x14ac:dyDescent="0.25">
      <c r="A48" s="4"/>
      <c r="B48" s="4">
        <v>45083</v>
      </c>
      <c r="C48" s="4">
        <v>45094</v>
      </c>
      <c r="D48" s="21">
        <f t="shared" si="3"/>
        <v>11</v>
      </c>
      <c r="E48" s="27">
        <v>545.9</v>
      </c>
      <c r="F48" s="26">
        <f t="shared" si="2"/>
        <v>6004.9</v>
      </c>
    </row>
    <row r="49" spans="1:6" ht="15.75" customHeight="1" x14ac:dyDescent="0.25">
      <c r="A49" s="4"/>
      <c r="B49" s="4">
        <v>45083</v>
      </c>
      <c r="C49" s="4">
        <v>45094</v>
      </c>
      <c r="D49" s="21">
        <f t="shared" si="3"/>
        <v>11</v>
      </c>
      <c r="E49" s="27">
        <v>1367.82</v>
      </c>
      <c r="F49" s="26">
        <f t="shared" si="2"/>
        <v>15046.019999999999</v>
      </c>
    </row>
    <row r="50" spans="1:6" ht="15.75" customHeight="1" x14ac:dyDescent="0.25">
      <c r="A50" s="4"/>
      <c r="B50" s="4">
        <v>45085</v>
      </c>
      <c r="C50" s="4">
        <v>45085</v>
      </c>
      <c r="D50" s="21">
        <f t="shared" si="3"/>
        <v>0</v>
      </c>
      <c r="E50" s="22">
        <v>2250.0300000000002</v>
      </c>
      <c r="F50" s="26">
        <f t="shared" si="2"/>
        <v>0</v>
      </c>
    </row>
    <row r="51" spans="1:6" ht="15.75" customHeight="1" x14ac:dyDescent="0.25">
      <c r="A51" s="4"/>
      <c r="B51" s="4">
        <v>45086</v>
      </c>
      <c r="C51" s="4">
        <v>45094</v>
      </c>
      <c r="D51" s="21">
        <f t="shared" si="3"/>
        <v>8</v>
      </c>
      <c r="E51" s="32">
        <v>177.59</v>
      </c>
      <c r="F51" s="26">
        <f t="shared" si="2"/>
        <v>1420.72</v>
      </c>
    </row>
    <row r="52" spans="1:6" ht="15.75" customHeight="1" x14ac:dyDescent="0.25">
      <c r="A52" s="4"/>
      <c r="B52" s="4">
        <v>45086</v>
      </c>
      <c r="C52" s="4">
        <v>45094</v>
      </c>
      <c r="D52" s="21">
        <f t="shared" si="3"/>
        <v>8</v>
      </c>
      <c r="E52" s="32">
        <v>254.1</v>
      </c>
      <c r="F52" s="26">
        <f t="shared" si="2"/>
        <v>2032.8</v>
      </c>
    </row>
    <row r="53" spans="1:6" ht="15.75" customHeight="1" x14ac:dyDescent="0.25">
      <c r="A53" s="4"/>
      <c r="B53" s="4">
        <v>45086</v>
      </c>
      <c r="C53" s="4">
        <v>45094</v>
      </c>
      <c r="D53" s="21">
        <f t="shared" si="3"/>
        <v>8</v>
      </c>
      <c r="E53" s="32">
        <v>326.7</v>
      </c>
      <c r="F53" s="26">
        <f t="shared" si="2"/>
        <v>2613.6</v>
      </c>
    </row>
    <row r="54" spans="1:6" ht="15.75" customHeight="1" x14ac:dyDescent="0.25">
      <c r="A54" s="4"/>
      <c r="B54" s="4">
        <v>45086</v>
      </c>
      <c r="C54" s="4">
        <v>45094</v>
      </c>
      <c r="D54" s="21">
        <f t="shared" si="3"/>
        <v>8</v>
      </c>
      <c r="E54" s="28">
        <v>344.85</v>
      </c>
      <c r="F54" s="26">
        <f t="shared" si="2"/>
        <v>2758.8</v>
      </c>
    </row>
    <row r="55" spans="1:6" ht="15.75" customHeight="1" x14ac:dyDescent="0.25">
      <c r="A55" s="4"/>
      <c r="B55" s="4">
        <v>45086</v>
      </c>
      <c r="C55" s="4">
        <v>45094</v>
      </c>
      <c r="D55" s="21">
        <f t="shared" si="3"/>
        <v>8</v>
      </c>
      <c r="E55" s="22">
        <v>344.85</v>
      </c>
      <c r="F55" s="26">
        <f t="shared" si="2"/>
        <v>2758.8</v>
      </c>
    </row>
    <row r="56" spans="1:6" ht="15.75" customHeight="1" x14ac:dyDescent="0.25">
      <c r="A56" s="4"/>
      <c r="B56" s="4">
        <v>45086</v>
      </c>
      <c r="C56" s="4">
        <v>45094</v>
      </c>
      <c r="D56" s="30">
        <f t="shared" si="3"/>
        <v>8</v>
      </c>
      <c r="E56" s="32">
        <v>2120</v>
      </c>
      <c r="F56" s="26">
        <f t="shared" si="2"/>
        <v>16960</v>
      </c>
    </row>
    <row r="57" spans="1:6" ht="15.75" customHeight="1" x14ac:dyDescent="0.25">
      <c r="A57" s="4"/>
      <c r="B57" s="4">
        <v>45089</v>
      </c>
      <c r="C57" s="4">
        <v>45089</v>
      </c>
      <c r="D57" s="21">
        <f t="shared" si="3"/>
        <v>0</v>
      </c>
      <c r="E57" s="27">
        <v>692.57</v>
      </c>
      <c r="F57" s="26">
        <f t="shared" si="2"/>
        <v>0</v>
      </c>
    </row>
    <row r="58" spans="1:6" ht="15.75" customHeight="1" x14ac:dyDescent="0.25">
      <c r="A58" s="4"/>
      <c r="B58" s="4">
        <v>45089</v>
      </c>
      <c r="C58" s="4">
        <v>45089</v>
      </c>
      <c r="D58" s="21">
        <f t="shared" si="3"/>
        <v>0</v>
      </c>
      <c r="E58" s="27">
        <v>559.44000000000005</v>
      </c>
      <c r="F58" s="26">
        <f t="shared" si="2"/>
        <v>0</v>
      </c>
    </row>
    <row r="59" spans="1:6" ht="15.75" customHeight="1" x14ac:dyDescent="0.25">
      <c r="A59" s="4"/>
      <c r="B59" s="4">
        <v>45091</v>
      </c>
      <c r="C59" s="4">
        <v>45091</v>
      </c>
      <c r="D59" s="21">
        <f t="shared" si="3"/>
        <v>0</v>
      </c>
      <c r="E59" s="27">
        <v>72.599999999999994</v>
      </c>
      <c r="F59" s="26">
        <f t="shared" si="2"/>
        <v>0</v>
      </c>
    </row>
    <row r="60" spans="1:6" ht="15.75" customHeight="1" x14ac:dyDescent="0.25">
      <c r="A60" s="4"/>
      <c r="B60" s="4">
        <v>45091</v>
      </c>
      <c r="C60" s="4">
        <v>45094</v>
      </c>
      <c r="D60" s="21">
        <f t="shared" si="3"/>
        <v>3</v>
      </c>
      <c r="E60" s="32">
        <v>11717.54</v>
      </c>
      <c r="F60" s="26">
        <f t="shared" si="2"/>
        <v>35152.620000000003</v>
      </c>
    </row>
    <row r="61" spans="1:6" ht="15.75" customHeight="1" x14ac:dyDescent="0.25">
      <c r="A61" s="4"/>
      <c r="B61" s="4">
        <v>45091</v>
      </c>
      <c r="C61" s="4">
        <v>45094</v>
      </c>
      <c r="D61" s="21">
        <f t="shared" si="3"/>
        <v>3</v>
      </c>
      <c r="E61" s="27">
        <v>653.4</v>
      </c>
      <c r="F61" s="26">
        <f t="shared" si="2"/>
        <v>1960.1999999999998</v>
      </c>
    </row>
    <row r="62" spans="1:6" ht="15.75" customHeight="1" x14ac:dyDescent="0.25">
      <c r="A62" s="4"/>
      <c r="B62" s="4">
        <v>45091</v>
      </c>
      <c r="C62" s="4">
        <v>45094</v>
      </c>
      <c r="D62" s="21">
        <f t="shared" si="3"/>
        <v>3</v>
      </c>
      <c r="E62" s="27">
        <v>31800</v>
      </c>
      <c r="F62" s="26">
        <f t="shared" si="2"/>
        <v>95400</v>
      </c>
    </row>
    <row r="63" spans="1:6" ht="15.75" customHeight="1" x14ac:dyDescent="0.25">
      <c r="A63" s="4"/>
      <c r="B63" s="4">
        <v>45091</v>
      </c>
      <c r="C63" s="4">
        <v>45094</v>
      </c>
      <c r="D63" s="21">
        <f t="shared" si="3"/>
        <v>3</v>
      </c>
      <c r="E63" s="27">
        <v>245.96</v>
      </c>
      <c r="F63" s="26">
        <f t="shared" si="2"/>
        <v>737.88</v>
      </c>
    </row>
    <row r="64" spans="1:6" ht="15.75" customHeight="1" x14ac:dyDescent="0.25">
      <c r="A64" s="4"/>
      <c r="B64" s="4">
        <v>45091</v>
      </c>
      <c r="C64" s="4">
        <v>45094</v>
      </c>
      <c r="D64" s="21">
        <f t="shared" si="3"/>
        <v>3</v>
      </c>
      <c r="E64" s="27">
        <v>35.1</v>
      </c>
      <c r="F64" s="26">
        <f t="shared" ref="F64:F80" si="4">D64*E64</f>
        <v>105.30000000000001</v>
      </c>
    </row>
    <row r="65" spans="1:6" ht="15.75" customHeight="1" x14ac:dyDescent="0.25">
      <c r="A65" s="4"/>
      <c r="B65" s="4">
        <v>45093</v>
      </c>
      <c r="C65" s="4">
        <v>45093</v>
      </c>
      <c r="D65" s="21">
        <f t="shared" si="3"/>
        <v>0</v>
      </c>
      <c r="E65" s="27">
        <v>1500</v>
      </c>
      <c r="F65" s="26">
        <f t="shared" si="4"/>
        <v>0</v>
      </c>
    </row>
    <row r="66" spans="1:6" ht="15.75" customHeight="1" x14ac:dyDescent="0.25">
      <c r="A66" s="4"/>
      <c r="B66" s="4">
        <v>45093</v>
      </c>
      <c r="C66" s="4">
        <v>45094</v>
      </c>
      <c r="D66" s="21">
        <f t="shared" ref="D66:D97" si="5">+C66-B66</f>
        <v>1</v>
      </c>
      <c r="E66" s="27">
        <v>1060</v>
      </c>
      <c r="F66" s="26">
        <f t="shared" si="4"/>
        <v>1060</v>
      </c>
    </row>
    <row r="67" spans="1:6" ht="15.75" customHeight="1" x14ac:dyDescent="0.25">
      <c r="A67" s="4"/>
      <c r="B67" s="4">
        <v>45093</v>
      </c>
      <c r="C67" s="4">
        <v>45099</v>
      </c>
      <c r="D67" s="21">
        <f t="shared" si="5"/>
        <v>6</v>
      </c>
      <c r="E67" s="22">
        <v>52.39</v>
      </c>
      <c r="F67" s="26">
        <f t="shared" si="4"/>
        <v>314.34000000000003</v>
      </c>
    </row>
    <row r="68" spans="1:6" ht="15.75" customHeight="1" x14ac:dyDescent="0.25">
      <c r="A68" s="4"/>
      <c r="B68" s="4">
        <v>45093</v>
      </c>
      <c r="C68" s="4">
        <v>45099</v>
      </c>
      <c r="D68" s="21">
        <f t="shared" si="5"/>
        <v>6</v>
      </c>
      <c r="E68" s="22">
        <v>6276.88</v>
      </c>
      <c r="F68" s="26">
        <f t="shared" si="4"/>
        <v>37661.279999999999</v>
      </c>
    </row>
    <row r="69" spans="1:6" ht="15.75" customHeight="1" x14ac:dyDescent="0.25">
      <c r="A69" s="4"/>
      <c r="B69" s="4">
        <v>45093</v>
      </c>
      <c r="C69" s="4">
        <v>45099</v>
      </c>
      <c r="D69" s="21">
        <f t="shared" si="5"/>
        <v>6</v>
      </c>
      <c r="E69" s="23">
        <v>248.05</v>
      </c>
      <c r="F69" s="26">
        <f t="shared" si="4"/>
        <v>1488.3000000000002</v>
      </c>
    </row>
    <row r="70" spans="1:6" ht="15.75" customHeight="1" x14ac:dyDescent="0.25">
      <c r="A70" s="4"/>
      <c r="B70" s="4">
        <v>45093</v>
      </c>
      <c r="C70" s="4">
        <v>45099</v>
      </c>
      <c r="D70" s="21">
        <f t="shared" si="5"/>
        <v>6</v>
      </c>
      <c r="E70" s="23">
        <v>449.97</v>
      </c>
      <c r="F70" s="26">
        <f t="shared" si="4"/>
        <v>2699.82</v>
      </c>
    </row>
    <row r="71" spans="1:6" ht="15.75" customHeight="1" x14ac:dyDescent="0.25">
      <c r="A71" s="4"/>
      <c r="B71" s="4">
        <v>45093</v>
      </c>
      <c r="C71" s="4">
        <v>45099</v>
      </c>
      <c r="D71" s="21">
        <f t="shared" si="5"/>
        <v>6</v>
      </c>
      <c r="E71" s="22">
        <v>627</v>
      </c>
      <c r="F71" s="26">
        <f t="shared" si="4"/>
        <v>3762</v>
      </c>
    </row>
    <row r="72" spans="1:6" ht="15.75" customHeight="1" x14ac:dyDescent="0.25">
      <c r="A72" s="4"/>
      <c r="B72" s="4">
        <v>45093</v>
      </c>
      <c r="C72" s="4">
        <v>45099</v>
      </c>
      <c r="D72" s="21">
        <f t="shared" si="5"/>
        <v>6</v>
      </c>
      <c r="E72" s="23">
        <v>206</v>
      </c>
      <c r="F72" s="26">
        <f t="shared" si="4"/>
        <v>1236</v>
      </c>
    </row>
    <row r="73" spans="1:6" ht="15.75" customHeight="1" x14ac:dyDescent="0.25">
      <c r="A73" s="4"/>
      <c r="B73" s="4">
        <v>45093</v>
      </c>
      <c r="C73" s="4">
        <v>45099</v>
      </c>
      <c r="D73" s="21">
        <f t="shared" si="5"/>
        <v>6</v>
      </c>
      <c r="E73" s="22">
        <v>260.05</v>
      </c>
      <c r="F73" s="26">
        <f t="shared" si="4"/>
        <v>1560.3000000000002</v>
      </c>
    </row>
    <row r="74" spans="1:6" ht="15.75" customHeight="1" x14ac:dyDescent="0.25">
      <c r="A74" s="4"/>
      <c r="B74" s="4">
        <v>45093</v>
      </c>
      <c r="C74" s="4">
        <v>45099</v>
      </c>
      <c r="D74" s="21">
        <f t="shared" si="5"/>
        <v>6</v>
      </c>
      <c r="E74" s="22">
        <v>1166.32</v>
      </c>
      <c r="F74" s="26">
        <f t="shared" si="4"/>
        <v>6997.92</v>
      </c>
    </row>
    <row r="75" spans="1:6" ht="15.75" customHeight="1" x14ac:dyDescent="0.25">
      <c r="A75" s="4"/>
      <c r="B75" s="4">
        <v>45093</v>
      </c>
      <c r="C75" s="4">
        <v>45099</v>
      </c>
      <c r="D75" s="21">
        <f t="shared" si="5"/>
        <v>6</v>
      </c>
      <c r="E75" s="22">
        <v>532.94000000000005</v>
      </c>
      <c r="F75" s="26">
        <f t="shared" si="4"/>
        <v>3197.6400000000003</v>
      </c>
    </row>
    <row r="76" spans="1:6" ht="15.75" customHeight="1" x14ac:dyDescent="0.25">
      <c r="A76" s="4"/>
      <c r="B76" s="4">
        <v>45093</v>
      </c>
      <c r="C76" s="4">
        <v>45099</v>
      </c>
      <c r="D76" s="21">
        <f t="shared" si="5"/>
        <v>6</v>
      </c>
      <c r="E76" s="23">
        <v>423.5</v>
      </c>
      <c r="F76" s="26">
        <f t="shared" si="4"/>
        <v>2541</v>
      </c>
    </row>
    <row r="77" spans="1:6" ht="15.75" customHeight="1" x14ac:dyDescent="0.25">
      <c r="A77" s="4"/>
      <c r="B77" s="4">
        <v>45093</v>
      </c>
      <c r="C77" s="4">
        <v>45099</v>
      </c>
      <c r="D77" s="21">
        <f t="shared" si="5"/>
        <v>6</v>
      </c>
      <c r="E77" s="22">
        <v>192.81</v>
      </c>
      <c r="F77" s="26">
        <f t="shared" si="4"/>
        <v>1156.8600000000001</v>
      </c>
    </row>
    <row r="78" spans="1:6" ht="15.75" customHeight="1" x14ac:dyDescent="0.25">
      <c r="A78" s="4"/>
      <c r="B78" s="4">
        <v>45093</v>
      </c>
      <c r="C78" s="4">
        <v>45099</v>
      </c>
      <c r="D78" s="21">
        <f t="shared" si="5"/>
        <v>6</v>
      </c>
      <c r="E78" s="27">
        <v>231.52</v>
      </c>
      <c r="F78" s="26">
        <f t="shared" si="4"/>
        <v>1389.1200000000001</v>
      </c>
    </row>
    <row r="79" spans="1:6" ht="15.75" customHeight="1" x14ac:dyDescent="0.25">
      <c r="A79" s="4"/>
      <c r="B79" s="4">
        <v>45093</v>
      </c>
      <c r="C79" s="4">
        <v>45099</v>
      </c>
      <c r="D79" s="21">
        <f t="shared" si="5"/>
        <v>6</v>
      </c>
      <c r="E79" s="27">
        <v>36.299999999999997</v>
      </c>
      <c r="F79" s="26">
        <f t="shared" si="4"/>
        <v>217.79999999999998</v>
      </c>
    </row>
    <row r="80" spans="1:6" ht="15.75" customHeight="1" x14ac:dyDescent="0.25">
      <c r="A80" s="4"/>
      <c r="B80" s="4">
        <v>45093</v>
      </c>
      <c r="C80" s="4">
        <v>45099</v>
      </c>
      <c r="D80" s="21">
        <f t="shared" si="5"/>
        <v>6</v>
      </c>
      <c r="E80" s="27">
        <v>90.01</v>
      </c>
      <c r="F80" s="26">
        <f t="shared" si="4"/>
        <v>540.06000000000006</v>
      </c>
    </row>
    <row r="81" spans="1:6" ht="15.75" customHeight="1" x14ac:dyDescent="0.25">
      <c r="A81" s="4"/>
      <c r="B81" s="4">
        <v>45096</v>
      </c>
      <c r="C81" s="4">
        <v>45096</v>
      </c>
      <c r="D81" s="21">
        <f t="shared" si="5"/>
        <v>0</v>
      </c>
      <c r="E81" s="27">
        <v>361.3</v>
      </c>
      <c r="F81" s="26">
        <f t="shared" ref="F81:F99" si="6">D81*E81</f>
        <v>0</v>
      </c>
    </row>
    <row r="82" spans="1:6" ht="15.75" customHeight="1" x14ac:dyDescent="0.25">
      <c r="A82" s="4"/>
      <c r="B82" s="4">
        <v>45097</v>
      </c>
      <c r="C82" s="4">
        <v>45103</v>
      </c>
      <c r="D82" s="21">
        <f t="shared" si="5"/>
        <v>6</v>
      </c>
      <c r="E82" s="27">
        <v>3.63</v>
      </c>
      <c r="F82" s="26">
        <f t="shared" si="6"/>
        <v>21.78</v>
      </c>
    </row>
    <row r="83" spans="1:6" ht="15.75" customHeight="1" x14ac:dyDescent="0.25">
      <c r="A83" s="4"/>
      <c r="B83" s="4">
        <v>45097</v>
      </c>
      <c r="C83" s="4">
        <v>45103</v>
      </c>
      <c r="D83" s="21">
        <f t="shared" si="5"/>
        <v>6</v>
      </c>
      <c r="E83" s="23">
        <v>14.4</v>
      </c>
      <c r="F83" s="26">
        <f t="shared" si="6"/>
        <v>86.4</v>
      </c>
    </row>
    <row r="84" spans="1:6" ht="15.75" customHeight="1" x14ac:dyDescent="0.25">
      <c r="A84" s="4"/>
      <c r="B84" s="4">
        <v>45097</v>
      </c>
      <c r="C84" s="4">
        <v>45103</v>
      </c>
      <c r="D84" s="21">
        <f t="shared" si="5"/>
        <v>6</v>
      </c>
      <c r="E84" s="23">
        <v>18.55</v>
      </c>
      <c r="F84" s="26">
        <f t="shared" si="6"/>
        <v>111.30000000000001</v>
      </c>
    </row>
    <row r="85" spans="1:6" ht="15.75" customHeight="1" x14ac:dyDescent="0.25">
      <c r="A85" s="4"/>
      <c r="B85" s="4">
        <v>45097</v>
      </c>
      <c r="C85" s="4">
        <v>45103</v>
      </c>
      <c r="D85" s="21">
        <f t="shared" si="5"/>
        <v>6</v>
      </c>
      <c r="E85" s="23">
        <v>39.24</v>
      </c>
      <c r="F85" s="26">
        <f t="shared" si="6"/>
        <v>235.44</v>
      </c>
    </row>
    <row r="86" spans="1:6" ht="15.75" customHeight="1" x14ac:dyDescent="0.25">
      <c r="A86" s="4"/>
      <c r="B86" s="4">
        <v>45097</v>
      </c>
      <c r="C86" s="4">
        <v>45103</v>
      </c>
      <c r="D86" s="21">
        <f t="shared" si="5"/>
        <v>6</v>
      </c>
      <c r="E86" s="22">
        <v>55.65</v>
      </c>
      <c r="F86" s="26">
        <f t="shared" si="6"/>
        <v>333.9</v>
      </c>
    </row>
    <row r="87" spans="1:6" ht="15.75" customHeight="1" x14ac:dyDescent="0.25">
      <c r="A87" s="4"/>
      <c r="B87" s="4">
        <v>45097</v>
      </c>
      <c r="C87" s="4">
        <v>45103</v>
      </c>
      <c r="D87" s="21">
        <f t="shared" si="5"/>
        <v>6</v>
      </c>
      <c r="E87" s="22">
        <v>165.92</v>
      </c>
      <c r="F87" s="26">
        <f t="shared" si="6"/>
        <v>995.52</v>
      </c>
    </row>
    <row r="88" spans="1:6" ht="15.75" customHeight="1" x14ac:dyDescent="0.25">
      <c r="A88" s="4"/>
      <c r="B88" s="4">
        <v>45097</v>
      </c>
      <c r="C88" s="4">
        <v>45103</v>
      </c>
      <c r="D88" s="21">
        <f t="shared" si="5"/>
        <v>6</v>
      </c>
      <c r="E88" s="22">
        <v>191.25</v>
      </c>
      <c r="F88" s="26">
        <f t="shared" si="6"/>
        <v>1147.5</v>
      </c>
    </row>
    <row r="89" spans="1:6" ht="15.75" customHeight="1" x14ac:dyDescent="0.25">
      <c r="A89" s="4"/>
      <c r="B89" s="4">
        <v>45097</v>
      </c>
      <c r="C89" s="4">
        <v>45103</v>
      </c>
      <c r="D89" s="21">
        <f t="shared" si="5"/>
        <v>6</v>
      </c>
      <c r="E89" s="22">
        <v>205.6</v>
      </c>
      <c r="F89" s="26">
        <f t="shared" si="6"/>
        <v>1233.5999999999999</v>
      </c>
    </row>
    <row r="90" spans="1:6" ht="15.75" customHeight="1" x14ac:dyDescent="0.25">
      <c r="A90" s="4"/>
      <c r="B90" s="4">
        <v>45097</v>
      </c>
      <c r="C90" s="4">
        <v>45103</v>
      </c>
      <c r="D90" s="21">
        <f t="shared" si="5"/>
        <v>6</v>
      </c>
      <c r="E90" s="22">
        <v>260.54000000000002</v>
      </c>
      <c r="F90" s="26">
        <f t="shared" si="6"/>
        <v>1563.2400000000002</v>
      </c>
    </row>
    <row r="91" spans="1:6" ht="15.75" customHeight="1" x14ac:dyDescent="0.25">
      <c r="A91" s="4"/>
      <c r="B91" s="4">
        <v>45097</v>
      </c>
      <c r="C91" s="4">
        <v>45103</v>
      </c>
      <c r="D91" s="21">
        <f t="shared" si="5"/>
        <v>6</v>
      </c>
      <c r="E91" s="22">
        <v>295.55</v>
      </c>
      <c r="F91" s="26">
        <f t="shared" si="6"/>
        <v>1773.3000000000002</v>
      </c>
    </row>
    <row r="92" spans="1:6" ht="15.75" customHeight="1" x14ac:dyDescent="0.25">
      <c r="A92" s="4"/>
      <c r="B92" s="4">
        <v>45097</v>
      </c>
      <c r="C92" s="4">
        <v>45103</v>
      </c>
      <c r="D92" s="21">
        <f t="shared" si="5"/>
        <v>6</v>
      </c>
      <c r="E92" s="22">
        <v>350.9</v>
      </c>
      <c r="F92" s="26">
        <f t="shared" si="6"/>
        <v>2105.3999999999996</v>
      </c>
    </row>
    <row r="93" spans="1:6" ht="15.75" customHeight="1" x14ac:dyDescent="0.25">
      <c r="A93" s="4"/>
      <c r="B93" s="4">
        <v>45097</v>
      </c>
      <c r="C93" s="4">
        <v>45103</v>
      </c>
      <c r="D93" s="21">
        <f t="shared" si="5"/>
        <v>6</v>
      </c>
      <c r="E93" s="22">
        <v>358.64</v>
      </c>
      <c r="F93" s="26">
        <f t="shared" si="6"/>
        <v>2151.84</v>
      </c>
    </row>
    <row r="94" spans="1:6" ht="15.75" customHeight="1" x14ac:dyDescent="0.25">
      <c r="A94" s="4"/>
      <c r="B94" s="4">
        <v>45097</v>
      </c>
      <c r="C94" s="4">
        <v>45103</v>
      </c>
      <c r="D94" s="21">
        <f t="shared" si="5"/>
        <v>6</v>
      </c>
      <c r="E94" s="22">
        <v>432.6</v>
      </c>
      <c r="F94" s="26">
        <f t="shared" si="6"/>
        <v>2595.6000000000004</v>
      </c>
    </row>
    <row r="95" spans="1:6" ht="15.75" customHeight="1" x14ac:dyDescent="0.25">
      <c r="A95" s="4"/>
      <c r="B95" s="4">
        <v>45097</v>
      </c>
      <c r="C95" s="4">
        <v>45103</v>
      </c>
      <c r="D95" s="21">
        <f t="shared" si="5"/>
        <v>6</v>
      </c>
      <c r="E95" s="22">
        <v>477</v>
      </c>
      <c r="F95" s="26">
        <f t="shared" si="6"/>
        <v>2862</v>
      </c>
    </row>
    <row r="96" spans="1:6" ht="15.75" customHeight="1" x14ac:dyDescent="0.25">
      <c r="A96" s="4"/>
      <c r="B96" s="4">
        <v>45097</v>
      </c>
      <c r="C96" s="4">
        <v>45103</v>
      </c>
      <c r="D96" s="21">
        <f t="shared" si="5"/>
        <v>6</v>
      </c>
      <c r="E96" s="22">
        <v>506</v>
      </c>
      <c r="F96" s="26">
        <f t="shared" si="6"/>
        <v>3036</v>
      </c>
    </row>
    <row r="97" spans="1:6" ht="15.75" customHeight="1" x14ac:dyDescent="0.25">
      <c r="A97" s="4"/>
      <c r="B97" s="4">
        <v>45097</v>
      </c>
      <c r="C97" s="4">
        <v>45103</v>
      </c>
      <c r="D97" s="21">
        <f t="shared" si="5"/>
        <v>6</v>
      </c>
      <c r="E97" s="22">
        <v>506</v>
      </c>
      <c r="F97" s="26">
        <f t="shared" si="6"/>
        <v>3036</v>
      </c>
    </row>
    <row r="98" spans="1:6" ht="15.75" customHeight="1" x14ac:dyDescent="0.25">
      <c r="A98" s="4"/>
      <c r="B98" s="4">
        <v>45097</v>
      </c>
      <c r="C98" s="4">
        <v>45103</v>
      </c>
      <c r="D98" s="21">
        <f t="shared" ref="D98:D121" si="7">+C98-B98</f>
        <v>6</v>
      </c>
      <c r="E98" s="22">
        <v>508.2</v>
      </c>
      <c r="F98" s="26">
        <f t="shared" si="6"/>
        <v>3049.2</v>
      </c>
    </row>
    <row r="99" spans="1:6" ht="15.75" customHeight="1" x14ac:dyDescent="0.25">
      <c r="A99" s="4"/>
      <c r="B99" s="4">
        <v>45097</v>
      </c>
      <c r="C99" s="4">
        <v>45103</v>
      </c>
      <c r="D99" s="21">
        <f t="shared" si="7"/>
        <v>6</v>
      </c>
      <c r="E99" s="22">
        <v>632.5</v>
      </c>
      <c r="F99" s="26">
        <f t="shared" si="6"/>
        <v>3795</v>
      </c>
    </row>
    <row r="100" spans="1:6" ht="15.75" customHeight="1" x14ac:dyDescent="0.25">
      <c r="A100" s="4"/>
      <c r="B100" s="4">
        <v>45097</v>
      </c>
      <c r="C100" s="4">
        <v>45103</v>
      </c>
      <c r="D100" s="21">
        <f t="shared" si="7"/>
        <v>6</v>
      </c>
      <c r="E100" s="22">
        <v>663</v>
      </c>
      <c r="F100" s="26">
        <f t="shared" ref="F100:F123" si="8">D100*E100</f>
        <v>3978</v>
      </c>
    </row>
    <row r="101" spans="1:6" ht="15.75" customHeight="1" x14ac:dyDescent="0.25">
      <c r="A101" s="4"/>
      <c r="B101" s="4">
        <v>45097</v>
      </c>
      <c r="C101" s="4">
        <v>45103</v>
      </c>
      <c r="D101" s="21">
        <f t="shared" si="7"/>
        <v>6</v>
      </c>
      <c r="E101" s="22">
        <v>808.5</v>
      </c>
      <c r="F101" s="26">
        <f t="shared" si="8"/>
        <v>4851</v>
      </c>
    </row>
    <row r="102" spans="1:6" ht="15.75" customHeight="1" x14ac:dyDescent="0.25">
      <c r="A102" s="4"/>
      <c r="B102" s="4">
        <v>45097</v>
      </c>
      <c r="C102" s="4">
        <v>45103</v>
      </c>
      <c r="D102" s="21">
        <f t="shared" si="7"/>
        <v>6</v>
      </c>
      <c r="E102" s="22">
        <v>960.35</v>
      </c>
      <c r="F102" s="26">
        <f t="shared" si="8"/>
        <v>5762.1</v>
      </c>
    </row>
    <row r="103" spans="1:6" ht="15.75" customHeight="1" x14ac:dyDescent="0.25">
      <c r="A103" s="4"/>
      <c r="B103" s="4">
        <v>45097</v>
      </c>
      <c r="C103" s="4">
        <v>45103</v>
      </c>
      <c r="D103" s="21">
        <f t="shared" si="7"/>
        <v>6</v>
      </c>
      <c r="E103" s="22">
        <v>1089</v>
      </c>
      <c r="F103" s="26">
        <f t="shared" si="8"/>
        <v>6534</v>
      </c>
    </row>
    <row r="104" spans="1:6" ht="15.75" customHeight="1" x14ac:dyDescent="0.25">
      <c r="A104" s="4"/>
      <c r="B104" s="4">
        <v>45097</v>
      </c>
      <c r="C104" s="4">
        <v>45103</v>
      </c>
      <c r="D104" s="21">
        <f t="shared" si="7"/>
        <v>6</v>
      </c>
      <c r="E104" s="22">
        <v>1149.5</v>
      </c>
      <c r="F104" s="26">
        <f t="shared" si="8"/>
        <v>6897</v>
      </c>
    </row>
    <row r="105" spans="1:6" ht="15.75" customHeight="1" x14ac:dyDescent="0.25">
      <c r="A105" s="4"/>
      <c r="B105" s="4">
        <v>45097</v>
      </c>
      <c r="C105" s="4">
        <v>45103</v>
      </c>
      <c r="D105" s="21">
        <f t="shared" si="7"/>
        <v>6</v>
      </c>
      <c r="E105" s="22">
        <v>1295.1300000000001</v>
      </c>
      <c r="F105" s="26">
        <f t="shared" si="8"/>
        <v>7770.7800000000007</v>
      </c>
    </row>
    <row r="106" spans="1:6" ht="15.75" customHeight="1" x14ac:dyDescent="0.25">
      <c r="A106" s="4"/>
      <c r="B106" s="4">
        <v>45097</v>
      </c>
      <c r="C106" s="4">
        <v>45103</v>
      </c>
      <c r="D106" s="21">
        <f t="shared" si="7"/>
        <v>6</v>
      </c>
      <c r="E106" s="22">
        <v>1329.5</v>
      </c>
      <c r="F106" s="26">
        <f t="shared" si="8"/>
        <v>7977</v>
      </c>
    </row>
    <row r="107" spans="1:6" ht="15.75" customHeight="1" x14ac:dyDescent="0.25">
      <c r="A107" s="4"/>
      <c r="B107" s="4">
        <v>45097</v>
      </c>
      <c r="C107" s="4">
        <v>45103</v>
      </c>
      <c r="D107" s="21">
        <f t="shared" si="7"/>
        <v>6</v>
      </c>
      <c r="E107" s="22">
        <v>1391.5</v>
      </c>
      <c r="F107" s="26">
        <f t="shared" si="8"/>
        <v>8349</v>
      </c>
    </row>
    <row r="108" spans="1:6" ht="15.75" customHeight="1" x14ac:dyDescent="0.25">
      <c r="A108" s="4"/>
      <c r="B108" s="4">
        <v>45097</v>
      </c>
      <c r="C108" s="4">
        <v>45103</v>
      </c>
      <c r="D108" s="21">
        <f t="shared" si="7"/>
        <v>6</v>
      </c>
      <c r="E108" s="22">
        <v>1573</v>
      </c>
      <c r="F108" s="26">
        <f t="shared" si="8"/>
        <v>9438</v>
      </c>
    </row>
    <row r="109" spans="1:6" ht="15.75" customHeight="1" x14ac:dyDescent="0.25">
      <c r="A109" s="4"/>
      <c r="B109" s="4">
        <v>45097</v>
      </c>
      <c r="C109" s="4">
        <v>45103</v>
      </c>
      <c r="D109" s="21">
        <f t="shared" si="7"/>
        <v>6</v>
      </c>
      <c r="E109" s="22">
        <v>2430</v>
      </c>
      <c r="F109" s="26">
        <f t="shared" si="8"/>
        <v>14580</v>
      </c>
    </row>
    <row r="110" spans="1:6" ht="15.75" customHeight="1" x14ac:dyDescent="0.25">
      <c r="A110" s="4"/>
      <c r="B110" s="4">
        <v>45097</v>
      </c>
      <c r="C110" s="4">
        <v>45103</v>
      </c>
      <c r="D110" s="21">
        <f t="shared" si="7"/>
        <v>6</v>
      </c>
      <c r="E110" s="22">
        <v>3421.95</v>
      </c>
      <c r="F110" s="26">
        <f t="shared" si="8"/>
        <v>20531.699999999997</v>
      </c>
    </row>
    <row r="111" spans="1:6" ht="15.75" customHeight="1" x14ac:dyDescent="0.25">
      <c r="A111" s="4"/>
      <c r="B111" s="4">
        <v>45097</v>
      </c>
      <c r="C111" s="4">
        <v>45103</v>
      </c>
      <c r="D111" s="21">
        <f t="shared" si="7"/>
        <v>6</v>
      </c>
      <c r="E111" s="22">
        <v>3421.95</v>
      </c>
      <c r="F111" s="26">
        <f t="shared" si="8"/>
        <v>20531.699999999997</v>
      </c>
    </row>
    <row r="112" spans="1:6" ht="15.75" customHeight="1" x14ac:dyDescent="0.25">
      <c r="A112" s="4"/>
      <c r="B112" s="4">
        <v>45097</v>
      </c>
      <c r="C112" s="4">
        <v>45103</v>
      </c>
      <c r="D112" s="21">
        <f t="shared" si="7"/>
        <v>6</v>
      </c>
      <c r="E112" s="22">
        <v>4799.67</v>
      </c>
      <c r="F112" s="26">
        <f t="shared" si="8"/>
        <v>28798.02</v>
      </c>
    </row>
    <row r="113" spans="1:6" ht="15.75" customHeight="1" x14ac:dyDescent="0.25">
      <c r="A113" s="4"/>
      <c r="B113" s="4">
        <v>45097</v>
      </c>
      <c r="C113" s="4">
        <v>45103</v>
      </c>
      <c r="D113" s="21">
        <f t="shared" si="7"/>
        <v>6</v>
      </c>
      <c r="E113" s="22">
        <v>5324</v>
      </c>
      <c r="F113" s="26">
        <f t="shared" si="8"/>
        <v>31944</v>
      </c>
    </row>
    <row r="114" spans="1:6" ht="15.75" customHeight="1" x14ac:dyDescent="0.25">
      <c r="A114" s="4"/>
      <c r="B114" s="4">
        <v>45097</v>
      </c>
      <c r="C114" s="4">
        <v>45103</v>
      </c>
      <c r="D114" s="21">
        <f t="shared" si="7"/>
        <v>6</v>
      </c>
      <c r="E114" s="23">
        <v>13248.53</v>
      </c>
      <c r="F114" s="26">
        <f t="shared" si="8"/>
        <v>79491.180000000008</v>
      </c>
    </row>
    <row r="115" spans="1:6" ht="15.75" customHeight="1" x14ac:dyDescent="0.25">
      <c r="A115" s="4"/>
      <c r="B115" s="4">
        <v>45098</v>
      </c>
      <c r="C115" s="4">
        <v>45103</v>
      </c>
      <c r="D115" s="21">
        <f t="shared" si="7"/>
        <v>5</v>
      </c>
      <c r="E115" s="22">
        <v>102.65</v>
      </c>
      <c r="F115" s="26">
        <f t="shared" si="8"/>
        <v>513.25</v>
      </c>
    </row>
    <row r="116" spans="1:6" ht="15.75" customHeight="1" x14ac:dyDescent="0.25">
      <c r="A116" s="4"/>
      <c r="B116" s="4">
        <v>45098</v>
      </c>
      <c r="C116" s="4">
        <v>45103</v>
      </c>
      <c r="D116" s="21">
        <f t="shared" si="7"/>
        <v>5</v>
      </c>
      <c r="E116" s="22">
        <v>378.4</v>
      </c>
      <c r="F116" s="26">
        <f t="shared" si="8"/>
        <v>1892</v>
      </c>
    </row>
    <row r="117" spans="1:6" ht="15.75" customHeight="1" x14ac:dyDescent="0.25">
      <c r="A117" s="4"/>
      <c r="B117" s="4">
        <v>45098</v>
      </c>
      <c r="C117" s="4">
        <v>45103</v>
      </c>
      <c r="D117" s="21">
        <f t="shared" si="7"/>
        <v>5</v>
      </c>
      <c r="E117" s="22">
        <v>649.20000000000005</v>
      </c>
      <c r="F117" s="26">
        <f t="shared" si="8"/>
        <v>3246</v>
      </c>
    </row>
    <row r="118" spans="1:6" ht="15.75" customHeight="1" x14ac:dyDescent="0.25">
      <c r="A118" s="4"/>
      <c r="B118" s="4">
        <v>45098</v>
      </c>
      <c r="C118" s="4">
        <v>45103</v>
      </c>
      <c r="D118" s="21">
        <f t="shared" si="7"/>
        <v>5</v>
      </c>
      <c r="E118" s="22">
        <v>7940.63</v>
      </c>
      <c r="F118" s="26">
        <f t="shared" si="8"/>
        <v>39703.15</v>
      </c>
    </row>
    <row r="119" spans="1:6" ht="15.75" customHeight="1" x14ac:dyDescent="0.25">
      <c r="A119" s="4"/>
      <c r="B119" s="4">
        <v>45103</v>
      </c>
      <c r="C119" s="4">
        <v>45103</v>
      </c>
      <c r="D119" s="21">
        <f t="shared" si="7"/>
        <v>0</v>
      </c>
      <c r="E119" s="27">
        <v>16.04</v>
      </c>
      <c r="F119" s="26">
        <f t="shared" si="8"/>
        <v>0</v>
      </c>
    </row>
    <row r="120" spans="1:6" ht="15.75" customHeight="1" x14ac:dyDescent="0.25">
      <c r="A120" s="4"/>
      <c r="B120" s="4">
        <v>45103</v>
      </c>
      <c r="C120" s="4">
        <v>45103</v>
      </c>
      <c r="D120" s="21">
        <f t="shared" si="7"/>
        <v>0</v>
      </c>
      <c r="E120" s="27">
        <v>2250.0300000000002</v>
      </c>
      <c r="F120" s="26">
        <f t="shared" si="8"/>
        <v>0</v>
      </c>
    </row>
    <row r="121" spans="1:6" ht="15.75" customHeight="1" x14ac:dyDescent="0.25">
      <c r="A121" s="4"/>
      <c r="B121" s="4">
        <v>45104</v>
      </c>
      <c r="C121" s="4">
        <v>45104</v>
      </c>
      <c r="D121" s="21">
        <f t="shared" si="7"/>
        <v>0</v>
      </c>
      <c r="E121" s="27">
        <v>174.66</v>
      </c>
      <c r="F121" s="26">
        <f t="shared" si="8"/>
        <v>0</v>
      </c>
    </row>
    <row r="122" spans="1:6" ht="15.75" customHeight="1" x14ac:dyDescent="0.25">
      <c r="A122" s="4"/>
      <c r="B122" s="4"/>
      <c r="C122" s="4"/>
      <c r="D122" s="21">
        <f t="shared" ref="D122:D123" si="9">+C122-B122</f>
        <v>0</v>
      </c>
      <c r="E122" s="22"/>
      <c r="F122" s="26">
        <f t="shared" si="8"/>
        <v>0</v>
      </c>
    </row>
    <row r="123" spans="1:6" ht="15.75" customHeight="1" x14ac:dyDescent="0.25">
      <c r="A123" s="4"/>
      <c r="B123" s="4"/>
      <c r="C123" s="4"/>
      <c r="D123" s="21">
        <f t="shared" si="9"/>
        <v>0</v>
      </c>
      <c r="E123" s="22"/>
      <c r="F123" s="26">
        <f t="shared" si="8"/>
        <v>0</v>
      </c>
    </row>
    <row r="124" spans="1:6" ht="15.75" customHeight="1" x14ac:dyDescent="0.25">
      <c r="A124" s="4"/>
      <c r="B124" s="4"/>
      <c r="C124" s="4"/>
      <c r="D124" s="21"/>
      <c r="E124" s="16"/>
      <c r="F124" s="26"/>
    </row>
    <row r="125" spans="1:6" ht="15.75" customHeight="1" x14ac:dyDescent="0.25">
      <c r="A125" s="4"/>
      <c r="B125" s="17"/>
      <c r="C125" s="4"/>
      <c r="D125" s="21">
        <f>+C125-B125</f>
        <v>0</v>
      </c>
      <c r="E125" s="23">
        <f>SUM(E2:E124)</f>
        <v>218339.69000000006</v>
      </c>
      <c r="F125" s="22">
        <f>SUM(F2:F124)</f>
        <v>1188038.83</v>
      </c>
    </row>
    <row r="126" spans="1:6" ht="15.75" customHeight="1" x14ac:dyDescent="0.25">
      <c r="A126" s="4"/>
      <c r="B126" s="17"/>
      <c r="C126" s="17"/>
      <c r="D126" s="18"/>
      <c r="E126" s="22"/>
      <c r="F126" s="26"/>
    </row>
    <row r="127" spans="1:6" ht="15.75" customHeight="1" x14ac:dyDescent="0.25">
      <c r="A127" s="4"/>
      <c r="B127" s="17"/>
      <c r="C127" s="17"/>
      <c r="D127" s="18"/>
      <c r="E127" s="22" t="s">
        <v>10</v>
      </c>
      <c r="F127" s="26">
        <f>F125/E125</f>
        <v>5.4412408023479362</v>
      </c>
    </row>
    <row r="128" spans="1:6" ht="15.75" customHeight="1" x14ac:dyDescent="0.25">
      <c r="A128" s="4"/>
      <c r="B128" s="24"/>
      <c r="C128" s="25"/>
      <c r="E128" s="22" t="s">
        <v>11</v>
      </c>
      <c r="F128" s="26">
        <f>E125</f>
        <v>218339.69000000006</v>
      </c>
    </row>
    <row r="129" spans="1:6" ht="15.75" customHeight="1" x14ac:dyDescent="0.25">
      <c r="A129" s="4"/>
      <c r="B129" s="24"/>
      <c r="C129" s="25"/>
      <c r="E129" s="22"/>
      <c r="F129" s="26"/>
    </row>
    <row r="130" spans="1:6" ht="15.75" customHeight="1" x14ac:dyDescent="0.25">
      <c r="A130" s="4"/>
      <c r="B130" s="24"/>
      <c r="C130" s="25"/>
      <c r="E130" s="22" t="s">
        <v>12</v>
      </c>
      <c r="F130" s="26">
        <f>+'RATIO DE LAS PENDIENTES DE PAGO'!F21</f>
        <v>1</v>
      </c>
    </row>
    <row r="131" spans="1:6" ht="15.75" customHeight="1" x14ac:dyDescent="0.25">
      <c r="A131" s="4"/>
      <c r="B131" s="24"/>
      <c r="C131" s="25"/>
      <c r="E131" s="22" t="s">
        <v>6</v>
      </c>
      <c r="F131" s="26">
        <f>+'RATIO DE LAS PENDIENTES DE PAGO'!F22</f>
        <v>6734.6400000000012</v>
      </c>
    </row>
    <row r="132" spans="1:6" ht="15.75" customHeight="1" x14ac:dyDescent="0.25">
      <c r="A132" s="4"/>
      <c r="B132" s="17"/>
      <c r="C132" s="17"/>
      <c r="D132" s="18"/>
      <c r="E132" s="19"/>
      <c r="F132" s="26"/>
    </row>
    <row r="133" spans="1:6" ht="15.75" customHeight="1" x14ac:dyDescent="0.25">
      <c r="A133" s="4"/>
      <c r="B133" s="24"/>
      <c r="C133" s="25"/>
      <c r="E133" s="19"/>
      <c r="F133" s="26">
        <f>(F127*F128)+(F130*F131)</f>
        <v>1194773.47</v>
      </c>
    </row>
    <row r="134" spans="1:6" ht="15.75" customHeight="1" x14ac:dyDescent="0.25">
      <c r="A134" s="4"/>
      <c r="B134" s="24"/>
      <c r="C134" s="25"/>
      <c r="E134" s="19"/>
      <c r="F134" s="26">
        <f>F128+F131</f>
        <v>225074.33000000007</v>
      </c>
    </row>
    <row r="135" spans="1:6" ht="15.75" customHeight="1" x14ac:dyDescent="0.25">
      <c r="A135" s="4"/>
      <c r="B135" s="17"/>
      <c r="C135" s="17"/>
      <c r="D135" s="18"/>
      <c r="E135" s="19"/>
      <c r="F135" s="26"/>
    </row>
    <row r="136" spans="1:6" ht="15.75" customHeight="1" x14ac:dyDescent="0.25">
      <c r="A136" s="4"/>
      <c r="B136" s="24"/>
      <c r="C136" s="25"/>
      <c r="E136" s="19" t="s">
        <v>13</v>
      </c>
      <c r="F136" s="26">
        <f>F133/F134</f>
        <v>5.3083506679771055</v>
      </c>
    </row>
    <row r="137" spans="1:6" ht="15.75" customHeight="1" x14ac:dyDescent="0.25">
      <c r="A137" s="4"/>
      <c r="B137" s="17"/>
      <c r="C137" s="17"/>
      <c r="D137" s="18"/>
      <c r="E137" s="19"/>
      <c r="F137" s="26"/>
    </row>
    <row r="138" spans="1:6" ht="15.75" customHeight="1" x14ac:dyDescent="0.25">
      <c r="A138" s="4"/>
      <c r="B138" s="17"/>
      <c r="C138" s="17"/>
      <c r="D138" s="18"/>
      <c r="E138" s="19"/>
      <c r="F138" s="26"/>
    </row>
    <row r="139" spans="1:6" ht="15.75" customHeight="1" x14ac:dyDescent="0.25">
      <c r="A139" s="4"/>
      <c r="B139" s="17"/>
      <c r="C139" s="17"/>
      <c r="D139" s="18"/>
      <c r="E139" s="19"/>
      <c r="F139" s="26"/>
    </row>
    <row r="140" spans="1:6" ht="15.75" customHeight="1" x14ac:dyDescent="0.25">
      <c r="A140" s="4"/>
      <c r="B140" s="17"/>
      <c r="C140" s="17"/>
      <c r="D140" s="18"/>
      <c r="E140" s="19"/>
      <c r="F140" s="26"/>
    </row>
    <row r="141" spans="1:6" ht="15.75" customHeight="1" x14ac:dyDescent="0.25">
      <c r="A141" s="4"/>
      <c r="B141" s="17"/>
      <c r="C141" s="17"/>
      <c r="D141" s="18"/>
      <c r="E141" s="19"/>
      <c r="F141" s="26"/>
    </row>
    <row r="142" spans="1:6" ht="15.75" customHeight="1" x14ac:dyDescent="0.25">
      <c r="A142" s="4"/>
      <c r="B142" s="17"/>
      <c r="C142" s="17"/>
      <c r="D142" s="18"/>
      <c r="E142" s="19"/>
      <c r="F142" s="26"/>
    </row>
    <row r="143" spans="1:6" ht="15.75" customHeight="1" x14ac:dyDescent="0.25">
      <c r="A143" s="4"/>
      <c r="B143" s="17"/>
      <c r="C143" s="17"/>
      <c r="D143" s="18"/>
      <c r="E143" s="19"/>
      <c r="F143" s="26"/>
    </row>
    <row r="144" spans="1:6" ht="15.75" customHeight="1" x14ac:dyDescent="0.25">
      <c r="A144" s="4"/>
      <c r="B144" s="17"/>
      <c r="C144" s="17"/>
      <c r="D144" s="18"/>
      <c r="E144" s="19"/>
      <c r="F144" s="26"/>
    </row>
    <row r="145" spans="1:6" ht="15.75" customHeight="1" x14ac:dyDescent="0.25">
      <c r="A145" s="4"/>
      <c r="B145" s="17"/>
      <c r="C145" s="17"/>
      <c r="D145" s="18"/>
      <c r="E145" s="19"/>
      <c r="F145" s="26"/>
    </row>
    <row r="146" spans="1:6" ht="15.75" customHeight="1" x14ac:dyDescent="0.25">
      <c r="A146" s="4"/>
      <c r="B146" s="17"/>
      <c r="C146" s="17"/>
      <c r="D146" s="18"/>
      <c r="E146" s="19"/>
      <c r="F146" s="26"/>
    </row>
    <row r="147" spans="1:6" ht="15.75" customHeight="1" x14ac:dyDescent="0.25">
      <c r="A147" s="4"/>
      <c r="B147" s="17"/>
      <c r="C147" s="17"/>
      <c r="D147" s="18"/>
      <c r="E147" s="19"/>
      <c r="F147" s="26"/>
    </row>
    <row r="148" spans="1:6" ht="15.75" customHeight="1" x14ac:dyDescent="0.25">
      <c r="A148" s="4"/>
      <c r="B148" s="17"/>
      <c r="C148" s="17"/>
      <c r="D148" s="18"/>
      <c r="E148" s="19"/>
      <c r="F148" s="26"/>
    </row>
    <row r="149" spans="1:6" ht="15.75" customHeight="1" x14ac:dyDescent="0.25">
      <c r="A149" s="4"/>
      <c r="B149" s="17"/>
      <c r="C149" s="17"/>
      <c r="D149" s="18"/>
      <c r="E149" s="19"/>
      <c r="F149" s="26"/>
    </row>
    <row r="150" spans="1:6" ht="15.75" customHeight="1" x14ac:dyDescent="0.25">
      <c r="A150" s="4"/>
      <c r="B150" s="17"/>
      <c r="C150" s="17"/>
      <c r="D150" s="18"/>
      <c r="E150" s="19"/>
      <c r="F150" s="26"/>
    </row>
    <row r="151" spans="1:6" ht="15.75" customHeight="1" x14ac:dyDescent="0.25">
      <c r="A151" s="4"/>
      <c r="B151" s="17"/>
      <c r="C151" s="17"/>
      <c r="D151" s="18"/>
      <c r="E151" s="19"/>
      <c r="F151" s="26"/>
    </row>
    <row r="152" spans="1:6" ht="15.75" customHeight="1" x14ac:dyDescent="0.25">
      <c r="A152" s="4"/>
      <c r="B152" s="17"/>
      <c r="C152" s="17"/>
      <c r="D152" s="18"/>
      <c r="E152" s="19"/>
      <c r="F152" s="26"/>
    </row>
    <row r="153" spans="1:6" ht="15.75" customHeight="1" x14ac:dyDescent="0.25">
      <c r="A153" s="17"/>
      <c r="B153" s="17"/>
      <c r="C153" s="17"/>
      <c r="D153" s="18"/>
      <c r="E153" s="19"/>
      <c r="F153" s="26"/>
    </row>
    <row r="154" spans="1:6" ht="15.75" customHeight="1" x14ac:dyDescent="0.25">
      <c r="A154" s="24"/>
      <c r="B154" s="17"/>
      <c r="C154" s="17"/>
      <c r="D154" s="18"/>
      <c r="E154" s="19"/>
      <c r="F154" s="26"/>
    </row>
    <row r="155" spans="1:6" ht="15.75" customHeight="1" x14ac:dyDescent="0.25">
      <c r="A155" s="17"/>
      <c r="B155" s="17"/>
      <c r="C155" s="17"/>
      <c r="D155" s="18"/>
      <c r="E155" s="19"/>
      <c r="F155" s="26"/>
    </row>
    <row r="156" spans="1:6" ht="15.75" customHeight="1" x14ac:dyDescent="0.25">
      <c r="A156" s="17"/>
      <c r="B156" s="17"/>
      <c r="C156" s="17"/>
      <c r="D156" s="18"/>
      <c r="E156" s="19"/>
      <c r="F156" s="26"/>
    </row>
    <row r="157" spans="1:6" ht="15.75" customHeight="1" x14ac:dyDescent="0.25">
      <c r="A157" s="17"/>
      <c r="B157" s="17"/>
      <c r="C157" s="17"/>
      <c r="D157" s="18"/>
      <c r="E157" s="19"/>
      <c r="F157" s="26"/>
    </row>
    <row r="158" spans="1:6" ht="15.75" customHeight="1" x14ac:dyDescent="0.25">
      <c r="A158" s="17"/>
      <c r="B158" s="17"/>
      <c r="C158" s="17"/>
      <c r="D158" s="18"/>
      <c r="E158" s="19"/>
      <c r="F158" s="26"/>
    </row>
    <row r="159" spans="1:6" ht="15.75" customHeight="1" x14ac:dyDescent="0.25">
      <c r="A159" s="17"/>
      <c r="B159" s="17"/>
      <c r="C159" s="17"/>
      <c r="D159" s="18"/>
      <c r="E159" s="19"/>
      <c r="F159" s="26"/>
    </row>
    <row r="160" spans="1:6" ht="15.75" customHeight="1" x14ac:dyDescent="0.25">
      <c r="A160" s="17"/>
      <c r="B160" s="17"/>
      <c r="C160" s="17"/>
      <c r="D160" s="18"/>
      <c r="E160" s="19"/>
      <c r="F160" s="26"/>
    </row>
    <row r="161" spans="1:6" ht="15.75" customHeight="1" x14ac:dyDescent="0.25">
      <c r="A161" s="17"/>
      <c r="B161" s="17"/>
      <c r="C161" s="17"/>
      <c r="D161" s="18"/>
      <c r="E161" s="19"/>
      <c r="F161" s="26"/>
    </row>
    <row r="162" spans="1:6" ht="15.75" customHeight="1" x14ac:dyDescent="0.25">
      <c r="A162" s="17"/>
      <c r="B162" s="17"/>
      <c r="C162" s="17"/>
      <c r="D162" s="18"/>
      <c r="E162" s="19"/>
      <c r="F162" s="26"/>
    </row>
    <row r="163" spans="1:6" ht="15.75" customHeight="1" x14ac:dyDescent="0.25">
      <c r="A163" s="17"/>
      <c r="B163" s="17"/>
      <c r="C163" s="17"/>
      <c r="D163" s="18"/>
      <c r="E163" s="19"/>
      <c r="F163" s="26"/>
    </row>
    <row r="164" spans="1:6" ht="15.75" customHeight="1" x14ac:dyDescent="0.25">
      <c r="A164" s="17"/>
      <c r="B164" s="17"/>
      <c r="C164" s="17"/>
      <c r="D164" s="18"/>
      <c r="E164" s="19"/>
      <c r="F164" s="26"/>
    </row>
    <row r="165" spans="1:6" ht="15.75" customHeight="1" x14ac:dyDescent="0.25">
      <c r="A165" s="17"/>
      <c r="B165" s="17"/>
      <c r="C165" s="17"/>
      <c r="D165" s="18"/>
      <c r="E165" s="19"/>
      <c r="F165" s="26"/>
    </row>
    <row r="166" spans="1:6" ht="15.75" customHeight="1" x14ac:dyDescent="0.25">
      <c r="A166" s="17"/>
      <c r="B166" s="17"/>
      <c r="C166" s="17"/>
      <c r="D166" s="18"/>
      <c r="E166" s="19"/>
      <c r="F166" s="26"/>
    </row>
    <row r="167" spans="1:6" ht="15.75" customHeight="1" x14ac:dyDescent="0.25">
      <c r="A167" s="17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17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1:6" ht="15.75" customHeight="1" x14ac:dyDescent="0.25">
      <c r="A945" s="17"/>
      <c r="B945" s="17"/>
      <c r="C945" s="17"/>
      <c r="D945" s="18"/>
      <c r="E945" s="19"/>
      <c r="F945" s="26"/>
    </row>
    <row r="946" spans="1:6" ht="15.75" customHeight="1" x14ac:dyDescent="0.25">
      <c r="A946" s="17"/>
      <c r="B946" s="17"/>
      <c r="C946" s="17"/>
      <c r="D946" s="18"/>
      <c r="E946" s="19"/>
      <c r="F946" s="26"/>
    </row>
    <row r="947" spans="1:6" ht="15.75" customHeight="1" x14ac:dyDescent="0.25">
      <c r="A947" s="17"/>
      <c r="B947" s="17"/>
      <c r="C947" s="17"/>
      <c r="D947" s="18"/>
      <c r="E947" s="19"/>
      <c r="F947" s="26"/>
    </row>
    <row r="948" spans="1:6" ht="15.75" customHeight="1" x14ac:dyDescent="0.25">
      <c r="A948" s="17"/>
      <c r="B948" s="17"/>
      <c r="C948" s="17"/>
      <c r="D948" s="18"/>
      <c r="E948" s="19"/>
      <c r="F948" s="26"/>
    </row>
    <row r="949" spans="1:6" ht="15.75" customHeight="1" x14ac:dyDescent="0.25">
      <c r="A949" s="17"/>
      <c r="B949" s="17"/>
      <c r="C949" s="17"/>
      <c r="D949" s="18"/>
      <c r="E949" s="19"/>
      <c r="F949" s="26"/>
    </row>
    <row r="950" spans="1:6" ht="15.75" customHeight="1" x14ac:dyDescent="0.25">
      <c r="A950" s="17"/>
      <c r="B950" s="17"/>
      <c r="C950" s="17"/>
      <c r="D950" s="18"/>
      <c r="E950" s="19"/>
      <c r="F950" s="26"/>
    </row>
    <row r="951" spans="1:6" ht="15.75" customHeight="1" x14ac:dyDescent="0.25">
      <c r="A951" s="17"/>
      <c r="B951" s="17"/>
      <c r="C951" s="17"/>
      <c r="D951" s="18"/>
      <c r="E951" s="19"/>
      <c r="F951" s="26"/>
    </row>
    <row r="952" spans="1:6" ht="15.75" customHeight="1" x14ac:dyDescent="0.25">
      <c r="A952" s="17"/>
      <c r="B952" s="17"/>
      <c r="C952" s="17"/>
      <c r="D952" s="18"/>
      <c r="E952" s="19"/>
      <c r="F952" s="26"/>
    </row>
    <row r="953" spans="1:6" ht="15.75" customHeight="1" x14ac:dyDescent="0.25">
      <c r="A953" s="17"/>
      <c r="B953" s="17"/>
      <c r="C953" s="17"/>
      <c r="D953" s="18"/>
      <c r="E953" s="19"/>
      <c r="F953" s="26"/>
    </row>
    <row r="954" spans="1:6" ht="15.75" customHeight="1" x14ac:dyDescent="0.25">
      <c r="A954" s="17"/>
      <c r="B954" s="17"/>
      <c r="C954" s="17"/>
      <c r="D954" s="18"/>
      <c r="E954" s="19"/>
      <c r="F954" s="26"/>
    </row>
    <row r="955" spans="1:6" ht="15.75" customHeight="1" x14ac:dyDescent="0.25">
      <c r="A955" s="17"/>
      <c r="B955" s="17"/>
      <c r="C955" s="17"/>
      <c r="D955" s="18"/>
      <c r="E955" s="19"/>
      <c r="F955" s="26"/>
    </row>
    <row r="956" spans="1:6" ht="15.75" customHeight="1" x14ac:dyDescent="0.25">
      <c r="A956" s="17"/>
      <c r="B956" s="17"/>
      <c r="C956" s="17"/>
      <c r="D956" s="18"/>
      <c r="E956" s="19"/>
      <c r="F956" s="26"/>
    </row>
    <row r="957" spans="1:6" ht="15.75" customHeight="1" x14ac:dyDescent="0.25">
      <c r="A957" s="17"/>
      <c r="B957" s="17"/>
      <c r="C957" s="17"/>
      <c r="D957" s="18"/>
      <c r="E957" s="19"/>
      <c r="F957" s="26"/>
    </row>
    <row r="958" spans="1:6" ht="15.75" customHeight="1" x14ac:dyDescent="0.25">
      <c r="A958" s="17"/>
      <c r="B958" s="17"/>
      <c r="C958" s="17"/>
      <c r="D958" s="18"/>
      <c r="E958" s="19"/>
      <c r="F958" s="26"/>
    </row>
    <row r="959" spans="1:6" ht="15.75" customHeight="1" x14ac:dyDescent="0.25">
      <c r="A959" s="17"/>
      <c r="B959" s="17"/>
      <c r="C959" s="17"/>
      <c r="D959" s="18"/>
      <c r="E959" s="19"/>
      <c r="F959" s="26"/>
    </row>
    <row r="960" spans="1:6" ht="15.75" customHeight="1" x14ac:dyDescent="0.25">
      <c r="A960" s="17"/>
      <c r="B960" s="17"/>
      <c r="C960" s="17"/>
      <c r="D960" s="18"/>
      <c r="E960" s="19"/>
      <c r="F960" s="26"/>
    </row>
    <row r="961" spans="1:6" ht="15.75" customHeight="1" x14ac:dyDescent="0.25">
      <c r="A961" s="17"/>
      <c r="B961" s="17"/>
      <c r="C961" s="17"/>
      <c r="D961" s="18"/>
      <c r="E961" s="19"/>
      <c r="F961" s="26"/>
    </row>
    <row r="962" spans="1:6" ht="15.75" customHeight="1" x14ac:dyDescent="0.25">
      <c r="A962" s="17"/>
      <c r="B962" s="17"/>
      <c r="C962" s="17"/>
      <c r="D962" s="18"/>
      <c r="E962" s="19"/>
      <c r="F962" s="26"/>
    </row>
    <row r="963" spans="1:6" ht="15.75" customHeight="1" x14ac:dyDescent="0.25">
      <c r="A963" s="17"/>
      <c r="B963" s="17"/>
      <c r="C963" s="17"/>
      <c r="D963" s="18"/>
      <c r="E963" s="19"/>
      <c r="F963" s="26"/>
    </row>
    <row r="964" spans="1:6" ht="15.75" customHeight="1" x14ac:dyDescent="0.25">
      <c r="A964" s="17"/>
      <c r="B964" s="17"/>
      <c r="C964" s="17"/>
      <c r="D964" s="18"/>
      <c r="E964" s="19"/>
      <c r="F964" s="26"/>
    </row>
    <row r="965" spans="1:6" ht="15.75" customHeight="1" x14ac:dyDescent="0.25">
      <c r="A965" s="17"/>
      <c r="B965" s="17"/>
      <c r="C965" s="17"/>
      <c r="D965" s="18"/>
      <c r="E965" s="19"/>
      <c r="F965" s="26"/>
    </row>
    <row r="966" spans="1:6" ht="15.75" customHeight="1" x14ac:dyDescent="0.25">
      <c r="A966" s="17"/>
      <c r="B966" s="17"/>
      <c r="C966" s="17"/>
      <c r="D966" s="18"/>
      <c r="E966" s="19"/>
      <c r="F966" s="26"/>
    </row>
    <row r="967" spans="1:6" ht="15.75" customHeight="1" x14ac:dyDescent="0.25">
      <c r="A967" s="17"/>
      <c r="B967" s="17"/>
      <c r="C967" s="17"/>
      <c r="D967" s="18"/>
      <c r="E967" s="19"/>
      <c r="F967" s="26"/>
    </row>
    <row r="968" spans="1:6" ht="15.75" customHeight="1" x14ac:dyDescent="0.25">
      <c r="A968" s="17"/>
      <c r="B968" s="17"/>
      <c r="C968" s="17"/>
      <c r="D968" s="18"/>
      <c r="E968" s="19"/>
      <c r="F968" s="26"/>
    </row>
    <row r="969" spans="1:6" ht="15.75" customHeight="1" x14ac:dyDescent="0.25">
      <c r="A969" s="17"/>
      <c r="B969" s="17"/>
      <c r="C969" s="17"/>
      <c r="D969" s="18"/>
      <c r="E969" s="19"/>
      <c r="F969" s="26"/>
    </row>
    <row r="970" spans="1:6" ht="15.75" customHeight="1" x14ac:dyDescent="0.25">
      <c r="A970" s="17"/>
      <c r="B970" s="17"/>
      <c r="C970" s="17"/>
      <c r="D970" s="18"/>
      <c r="E970" s="19"/>
      <c r="F970" s="26"/>
    </row>
    <row r="971" spans="1:6" ht="15.75" customHeight="1" x14ac:dyDescent="0.25">
      <c r="A971" s="17"/>
      <c r="B971" s="17"/>
      <c r="C971" s="17"/>
      <c r="D971" s="18"/>
      <c r="E971" s="19"/>
      <c r="F971" s="26"/>
    </row>
    <row r="972" spans="1:6" ht="15.75" customHeight="1" x14ac:dyDescent="0.25">
      <c r="A972" s="17"/>
      <c r="B972" s="17"/>
      <c r="C972" s="17"/>
      <c r="D972" s="18"/>
      <c r="E972" s="19"/>
      <c r="F972" s="26"/>
    </row>
    <row r="973" spans="1:6" ht="15.75" customHeight="1" x14ac:dyDescent="0.25">
      <c r="A973" s="17"/>
      <c r="B973" s="17"/>
      <c r="C973" s="17"/>
      <c r="D973" s="18"/>
      <c r="E973" s="19"/>
      <c r="F973" s="26"/>
    </row>
    <row r="974" spans="1:6" ht="15.75" customHeight="1" x14ac:dyDescent="0.25">
      <c r="A974" s="17"/>
      <c r="B974" s="17"/>
      <c r="C974" s="17"/>
      <c r="D974" s="18"/>
      <c r="E974" s="19"/>
      <c r="F974" s="26"/>
    </row>
    <row r="975" spans="1:6" ht="15.75" customHeight="1" x14ac:dyDescent="0.25">
      <c r="A975" s="17"/>
      <c r="B975" s="17"/>
      <c r="C975" s="17"/>
      <c r="D975" s="18"/>
      <c r="E975" s="19"/>
      <c r="F975" s="26"/>
    </row>
    <row r="976" spans="1:6" ht="15.75" customHeight="1" x14ac:dyDescent="0.25">
      <c r="A976" s="17"/>
      <c r="B976" s="17"/>
      <c r="C976" s="17"/>
      <c r="D976" s="18"/>
      <c r="E976" s="19"/>
      <c r="F976" s="26"/>
    </row>
    <row r="977" spans="1:6" ht="15.75" customHeight="1" x14ac:dyDescent="0.25">
      <c r="A977" s="17"/>
      <c r="B977" s="17"/>
      <c r="C977" s="17"/>
      <c r="D977" s="18"/>
      <c r="E977" s="19"/>
      <c r="F977" s="26"/>
    </row>
    <row r="978" spans="1:6" ht="15.75" customHeight="1" x14ac:dyDescent="0.25">
      <c r="A978" s="17"/>
      <c r="B978" s="17"/>
      <c r="C978" s="17"/>
      <c r="D978" s="18"/>
      <c r="E978" s="19"/>
      <c r="F978" s="26"/>
    </row>
    <row r="979" spans="1:6" ht="15.75" customHeight="1" x14ac:dyDescent="0.25">
      <c r="A979" s="17"/>
      <c r="B979" s="17"/>
      <c r="C979" s="17"/>
      <c r="D979" s="18"/>
      <c r="E979" s="19"/>
      <c r="F979" s="26"/>
    </row>
    <row r="980" spans="1:6" ht="15.75" customHeight="1" x14ac:dyDescent="0.25">
      <c r="A980" s="17"/>
      <c r="B980" s="17"/>
      <c r="C980" s="17"/>
      <c r="D980" s="18"/>
      <c r="E980" s="19"/>
      <c r="F980" s="26"/>
    </row>
    <row r="981" spans="1:6" ht="15.75" customHeight="1" x14ac:dyDescent="0.25">
      <c r="A981" s="17"/>
      <c r="B981" s="17"/>
      <c r="C981" s="17"/>
      <c r="D981" s="18"/>
      <c r="E981" s="19"/>
      <c r="F981" s="26"/>
    </row>
    <row r="982" spans="1:6" ht="15.75" customHeight="1" x14ac:dyDescent="0.25">
      <c r="A982" s="17"/>
      <c r="B982" s="17"/>
      <c r="C982" s="17"/>
      <c r="D982" s="18"/>
      <c r="E982" s="19"/>
      <c r="F982" s="26"/>
    </row>
    <row r="983" spans="1:6" ht="15.75" customHeight="1" x14ac:dyDescent="0.25">
      <c r="A983" s="17"/>
      <c r="B983" s="17"/>
      <c r="C983" s="17"/>
      <c r="D983" s="18"/>
      <c r="E983" s="19"/>
      <c r="F983" s="26"/>
    </row>
    <row r="984" spans="1:6" ht="15.75" customHeight="1" x14ac:dyDescent="0.25">
      <c r="A984" s="17"/>
      <c r="B984" s="17"/>
      <c r="C984" s="17"/>
      <c r="D984" s="18"/>
      <c r="E984" s="19"/>
      <c r="F984" s="26"/>
    </row>
    <row r="985" spans="1:6" ht="15.75" customHeight="1" x14ac:dyDescent="0.25">
      <c r="A985" s="17"/>
      <c r="B985" s="17"/>
      <c r="C985" s="17"/>
      <c r="D985" s="18"/>
      <c r="E985" s="19"/>
      <c r="F985" s="26"/>
    </row>
    <row r="986" spans="1:6" ht="15.75" customHeight="1" x14ac:dyDescent="0.25">
      <c r="A986" s="17"/>
      <c r="B986" s="17"/>
      <c r="C986" s="17"/>
      <c r="D986" s="18"/>
      <c r="E986" s="19"/>
      <c r="F986" s="26"/>
    </row>
    <row r="987" spans="1:6" ht="15.75" customHeight="1" x14ac:dyDescent="0.25">
      <c r="A987" s="17"/>
      <c r="B987" s="17"/>
      <c r="C987" s="17"/>
      <c r="D987" s="18"/>
      <c r="E987" s="19"/>
      <c r="F987" s="26"/>
    </row>
    <row r="988" spans="1:6" ht="15.75" customHeight="1" x14ac:dyDescent="0.25">
      <c r="A988" s="17"/>
      <c r="B988" s="17"/>
      <c r="C988" s="17"/>
      <c r="D988" s="18"/>
      <c r="E988" s="19"/>
      <c r="F988" s="26"/>
    </row>
    <row r="989" spans="1:6" ht="15.75" customHeight="1" x14ac:dyDescent="0.25">
      <c r="A989" s="17"/>
      <c r="B989" s="17"/>
      <c r="C989" s="17"/>
      <c r="D989" s="18"/>
      <c r="E989" s="19"/>
      <c r="F989" s="26"/>
    </row>
    <row r="990" spans="1:6" ht="15.75" customHeight="1" x14ac:dyDescent="0.25">
      <c r="A990" s="17"/>
      <c r="B990" s="17"/>
      <c r="C990" s="17"/>
      <c r="D990" s="18"/>
      <c r="E990" s="19"/>
      <c r="F990" s="26"/>
    </row>
    <row r="991" spans="1:6" ht="15.75" customHeight="1" x14ac:dyDescent="0.25">
      <c r="A991" s="17"/>
      <c r="B991" s="17"/>
      <c r="C991" s="17"/>
      <c r="D991" s="18"/>
      <c r="E991" s="19"/>
      <c r="F991" s="26"/>
    </row>
    <row r="992" spans="1:6" ht="15.75" customHeight="1" x14ac:dyDescent="0.25">
      <c r="A992" s="17"/>
      <c r="B992" s="17"/>
      <c r="C992" s="17"/>
      <c r="D992" s="18"/>
      <c r="E992" s="19"/>
      <c r="F992" s="26"/>
    </row>
    <row r="993" spans="1:6" ht="15.75" customHeight="1" x14ac:dyDescent="0.25">
      <c r="A993" s="17"/>
      <c r="B993" s="17"/>
      <c r="C993" s="17"/>
      <c r="D993" s="18"/>
      <c r="E993" s="19"/>
      <c r="F993" s="26"/>
    </row>
    <row r="994" spans="1:6" ht="15.75" customHeight="1" x14ac:dyDescent="0.25">
      <c r="A994" s="17"/>
      <c r="B994" s="17"/>
      <c r="C994" s="17"/>
      <c r="D994" s="18"/>
      <c r="E994" s="19"/>
      <c r="F994" s="26"/>
    </row>
    <row r="995" spans="1:6" ht="15.75" customHeight="1" x14ac:dyDescent="0.25">
      <c r="A995" s="17"/>
      <c r="B995" s="17"/>
      <c r="C995" s="17"/>
      <c r="D995" s="18"/>
      <c r="E995" s="19"/>
      <c r="F995" s="26"/>
    </row>
    <row r="996" spans="1:6" ht="15.75" customHeight="1" x14ac:dyDescent="0.25">
      <c r="A996" s="17"/>
      <c r="B996" s="17"/>
      <c r="C996" s="17"/>
      <c r="D996" s="18"/>
      <c r="E996" s="19"/>
      <c r="F996" s="26"/>
    </row>
    <row r="997" spans="1:6" ht="15.75" customHeight="1" x14ac:dyDescent="0.25">
      <c r="A997" s="17"/>
      <c r="B997" s="17"/>
      <c r="C997" s="17"/>
      <c r="D997" s="18"/>
      <c r="E997" s="19"/>
      <c r="F997" s="26"/>
    </row>
    <row r="998" spans="1:6" ht="15.75" customHeight="1" x14ac:dyDescent="0.25">
      <c r="A998" s="17"/>
      <c r="B998" s="17"/>
      <c r="C998" s="17"/>
      <c r="D998" s="18"/>
      <c r="E998" s="19"/>
      <c r="F998" s="26"/>
    </row>
    <row r="999" spans="1:6" ht="15.75" customHeight="1" x14ac:dyDescent="0.25">
      <c r="A999" s="17"/>
      <c r="B999" s="17"/>
      <c r="C999" s="17"/>
      <c r="D999" s="18"/>
      <c r="E999" s="19"/>
      <c r="F999" s="26"/>
    </row>
    <row r="1000" spans="1:6" ht="15.75" customHeight="1" x14ac:dyDescent="0.25">
      <c r="A1000" s="17"/>
      <c r="B1000" s="17"/>
      <c r="C1000" s="17"/>
      <c r="D1000" s="18"/>
      <c r="E1000" s="19"/>
      <c r="F1000" s="26"/>
    </row>
    <row r="1001" spans="1:6" ht="15.75" customHeight="1" x14ac:dyDescent="0.25">
      <c r="A1001" s="17"/>
      <c r="B1001" s="17"/>
      <c r="C1001" s="17"/>
      <c r="D1001" s="18"/>
      <c r="E1001" s="19"/>
      <c r="F1001" s="26"/>
    </row>
    <row r="1002" spans="1:6" ht="15.75" customHeight="1" x14ac:dyDescent="0.25">
      <c r="A1002" s="17"/>
      <c r="B1002" s="17"/>
      <c r="C1002" s="17"/>
      <c r="D1002" s="18"/>
      <c r="E1002" s="19"/>
      <c r="F1002" s="26"/>
    </row>
    <row r="1003" spans="1:6" ht="15.75" customHeight="1" x14ac:dyDescent="0.25">
      <c r="A1003" s="17"/>
      <c r="B1003" s="17"/>
      <c r="C1003" s="17"/>
      <c r="D1003" s="18"/>
      <c r="E1003" s="19"/>
      <c r="F1003" s="26"/>
    </row>
    <row r="1004" spans="1:6" ht="15.75" customHeight="1" x14ac:dyDescent="0.25">
      <c r="A1004" s="17"/>
      <c r="B1004" s="17"/>
      <c r="C1004" s="17"/>
      <c r="D1004" s="18"/>
      <c r="E1004" s="19"/>
      <c r="F1004" s="26"/>
    </row>
    <row r="1005" spans="1:6" ht="15.75" customHeight="1" x14ac:dyDescent="0.25">
      <c r="A1005" s="17"/>
      <c r="B1005" s="17"/>
      <c r="C1005" s="17"/>
      <c r="D1005" s="18"/>
      <c r="E1005" s="19"/>
      <c r="F1005" s="26"/>
    </row>
    <row r="1006" spans="1:6" ht="15.75" customHeight="1" x14ac:dyDescent="0.25">
      <c r="A1006" s="17"/>
      <c r="B1006" s="17"/>
      <c r="C1006" s="17"/>
      <c r="D1006" s="18"/>
      <c r="E1006" s="19"/>
      <c r="F1006" s="26"/>
    </row>
    <row r="1007" spans="1:6" ht="15.75" customHeight="1" x14ac:dyDescent="0.25">
      <c r="A1007" s="17"/>
      <c r="B1007" s="17"/>
      <c r="C1007" s="17"/>
      <c r="D1007" s="18"/>
      <c r="E1007" s="19"/>
      <c r="F1007" s="26"/>
    </row>
    <row r="1008" spans="1:6" ht="15.75" customHeight="1" x14ac:dyDescent="0.25">
      <c r="A1008" s="17"/>
      <c r="B1008" s="17"/>
      <c r="C1008" s="17"/>
      <c r="D1008" s="18"/>
      <c r="E1008" s="19"/>
      <c r="F1008" s="26"/>
    </row>
    <row r="1009" spans="1:6" ht="15.75" customHeight="1" x14ac:dyDescent="0.25">
      <c r="A1009" s="17"/>
      <c r="B1009" s="17"/>
      <c r="C1009" s="17"/>
      <c r="D1009" s="18"/>
      <c r="E1009" s="19"/>
      <c r="F1009" s="26"/>
    </row>
    <row r="1010" spans="1:6" ht="15.75" customHeight="1" x14ac:dyDescent="0.25">
      <c r="A1010" s="17"/>
      <c r="B1010" s="17"/>
      <c r="C1010" s="17"/>
      <c r="D1010" s="18"/>
      <c r="E1010" s="19"/>
      <c r="F1010" s="26"/>
    </row>
    <row r="1011" spans="1:6" ht="15.75" customHeight="1" x14ac:dyDescent="0.25">
      <c r="A1011" s="17"/>
      <c r="B1011" s="17"/>
      <c r="C1011" s="17"/>
      <c r="D1011" s="18"/>
      <c r="E1011" s="19"/>
      <c r="F1011" s="26"/>
    </row>
    <row r="1012" spans="1:6" ht="15.75" customHeight="1" x14ac:dyDescent="0.25">
      <c r="A1012" s="17"/>
      <c r="B1012" s="17"/>
      <c r="C1012" s="17"/>
      <c r="D1012" s="18"/>
      <c r="E1012" s="19"/>
      <c r="F1012" s="26"/>
    </row>
    <row r="1013" spans="1:6" ht="15.75" customHeight="1" x14ac:dyDescent="0.25">
      <c r="A1013" s="17"/>
      <c r="B1013" s="17"/>
      <c r="C1013" s="17"/>
      <c r="D1013" s="18"/>
      <c r="E1013" s="19"/>
      <c r="F1013" s="26"/>
    </row>
    <row r="1014" spans="1:6" ht="15.75" customHeight="1" x14ac:dyDescent="0.25">
      <c r="A1014" s="17"/>
      <c r="B1014" s="17"/>
      <c r="C1014" s="17"/>
      <c r="D1014" s="18"/>
      <c r="E1014" s="19"/>
      <c r="F1014" s="26"/>
    </row>
    <row r="1015" spans="1:6" ht="15.75" customHeight="1" x14ac:dyDescent="0.25">
      <c r="A1015" s="17"/>
      <c r="B1015" s="17"/>
      <c r="C1015" s="17"/>
      <c r="D1015" s="18"/>
      <c r="E1015" s="19"/>
      <c r="F1015" s="26"/>
    </row>
    <row r="1016" spans="1:6" ht="15.75" customHeight="1" x14ac:dyDescent="0.25">
      <c r="A1016" s="17"/>
      <c r="B1016" s="17"/>
      <c r="C1016" s="17"/>
      <c r="D1016" s="18"/>
      <c r="E1016" s="19"/>
      <c r="F1016" s="26"/>
    </row>
    <row r="1017" spans="1:6" ht="15.75" customHeight="1" x14ac:dyDescent="0.25">
      <c r="A1017" s="17"/>
      <c r="B1017" s="17"/>
      <c r="C1017" s="17"/>
      <c r="D1017" s="18"/>
      <c r="E1017" s="19"/>
      <c r="F1017" s="26"/>
    </row>
    <row r="1018" spans="1:6" ht="15.75" customHeight="1" x14ac:dyDescent="0.25">
      <c r="A1018" s="17"/>
      <c r="B1018" s="17"/>
      <c r="C1018" s="17"/>
      <c r="D1018" s="18"/>
      <c r="E1018" s="19"/>
      <c r="F1018" s="26"/>
    </row>
    <row r="1019" spans="1:6" ht="15.75" customHeight="1" x14ac:dyDescent="0.25">
      <c r="A1019" s="17"/>
      <c r="B1019" s="17"/>
      <c r="C1019" s="17"/>
      <c r="D1019" s="18"/>
      <c r="E1019" s="19"/>
      <c r="F1019" s="26"/>
    </row>
    <row r="1020" spans="1:6" ht="15.75" customHeight="1" x14ac:dyDescent="0.25">
      <c r="A1020" s="17"/>
      <c r="B1020" s="17"/>
      <c r="C1020" s="17"/>
      <c r="D1020" s="18"/>
      <c r="E1020" s="19"/>
      <c r="F1020" s="26"/>
    </row>
    <row r="1021" spans="1:6" ht="15.75" customHeight="1" x14ac:dyDescent="0.25">
      <c r="A1021" s="17"/>
      <c r="B1021" s="17"/>
      <c r="C1021" s="17"/>
      <c r="D1021" s="18"/>
      <c r="E1021" s="19"/>
      <c r="F1021" s="26"/>
    </row>
    <row r="1022" spans="1:6" ht="15.75" customHeight="1" x14ac:dyDescent="0.25">
      <c r="A1022" s="17"/>
      <c r="B1022" s="17"/>
      <c r="C1022" s="17"/>
      <c r="D1022" s="18"/>
      <c r="E1022" s="19"/>
      <c r="F1022" s="26"/>
    </row>
    <row r="1023" spans="1:6" ht="15.75" customHeight="1" x14ac:dyDescent="0.25">
      <c r="A1023" s="17"/>
      <c r="B1023" s="17"/>
      <c r="C1023" s="17"/>
      <c r="D1023" s="18"/>
      <c r="E1023" s="19"/>
      <c r="F1023" s="26"/>
    </row>
    <row r="1024" spans="1:6" ht="15" customHeight="1" x14ac:dyDescent="0.25">
      <c r="B1024" s="17"/>
      <c r="C1024" s="17"/>
      <c r="D1024" s="18"/>
      <c r="E1024" s="19"/>
      <c r="F1024" s="26"/>
    </row>
    <row r="1025" spans="2:6" ht="15" customHeight="1" x14ac:dyDescent="0.25">
      <c r="B1025" s="17"/>
      <c r="C1025" s="17"/>
      <c r="D1025" s="18"/>
      <c r="E1025" s="19"/>
      <c r="F1025" s="26"/>
    </row>
    <row r="1026" spans="2:6" ht="15" customHeight="1" x14ac:dyDescent="0.25">
      <c r="B1026" s="17"/>
      <c r="C1026" s="17"/>
      <c r="D1026" s="18"/>
      <c r="E1026" s="19"/>
      <c r="F1026" s="26"/>
    </row>
    <row r="1027" spans="2:6" ht="15" customHeight="1" x14ac:dyDescent="0.25">
      <c r="B1027" s="17"/>
      <c r="C1027" s="17"/>
      <c r="D1027" s="18"/>
      <c r="E1027" s="19"/>
      <c r="F1027" s="26"/>
    </row>
    <row r="1028" spans="2:6" ht="15" customHeight="1" x14ac:dyDescent="0.25">
      <c r="B1028" s="17"/>
      <c r="C1028" s="17"/>
      <c r="D1028" s="18"/>
      <c r="E1028" s="19"/>
      <c r="F1028" s="26"/>
    </row>
    <row r="1029" spans="2:6" ht="15" customHeight="1" x14ac:dyDescent="0.25">
      <c r="B1029" s="17"/>
      <c r="C1029" s="17"/>
      <c r="D1029" s="18"/>
      <c r="E1029" s="19"/>
      <c r="F1029" s="26"/>
    </row>
    <row r="1030" spans="2:6" ht="15" customHeight="1" x14ac:dyDescent="0.25">
      <c r="B1030" s="17"/>
      <c r="C1030" s="17"/>
      <c r="D1030" s="18"/>
      <c r="E1030" s="19"/>
      <c r="F1030" s="26"/>
    </row>
    <row r="1031" spans="2:6" ht="15" customHeight="1" x14ac:dyDescent="0.25">
      <c r="B1031" s="17"/>
      <c r="C1031" s="17"/>
      <c r="D1031" s="18"/>
      <c r="E1031" s="19"/>
      <c r="F1031" s="26"/>
    </row>
  </sheetData>
  <sortState xmlns:xlrd2="http://schemas.microsoft.com/office/spreadsheetml/2017/richdata2" ref="B2:E121">
    <sortCondition ref="B2:B121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D506B-51FB-4A14-9D35-639B65C20D0C}"/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2023-07-03T06:58:31Z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