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YUNTAMIENTO\PERIODO MEDIO DE PAGO\PMP 2018\"/>
    </mc:Choice>
  </mc:AlternateContent>
  <bookViews>
    <workbookView xWindow="0" yWindow="0" windowWidth="17280" windowHeight="6708"/>
  </bookViews>
  <sheets>
    <sheet name="resumen" sheetId="1" r:id="rId1"/>
    <sheet name="pagadas SEPTIEMBRE 2018" sheetId="2" r:id="rId2"/>
    <sheet name="no pagadas SEPTIEMBRE 2018" sheetId="3" r:id="rId3"/>
  </sheets>
  <definedNames>
    <definedName name="_xlnm._FilterDatabase" localSheetId="2" hidden="1">'no pagadas SEPTIEMBRE 2018'!$A$2:$I$16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3" l="1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4" i="3"/>
  <c r="C3" i="3"/>
  <c r="I6" i="2"/>
  <c r="H138" i="2"/>
  <c r="H8" i="2"/>
  <c r="I8" i="2" s="1"/>
  <c r="H9" i="2"/>
  <c r="I9" i="2" s="1"/>
  <c r="H10" i="2"/>
  <c r="I10" i="2" s="1"/>
  <c r="H11" i="2"/>
  <c r="I11" i="2" s="1"/>
  <c r="H12" i="2"/>
  <c r="I12" i="2" s="1"/>
  <c r="H13" i="2"/>
  <c r="I13" i="2" s="1"/>
  <c r="H14" i="2"/>
  <c r="I14" i="2" s="1"/>
  <c r="H15" i="2"/>
  <c r="I15" i="2" s="1"/>
  <c r="H16" i="2"/>
  <c r="I16" i="2" s="1"/>
  <c r="H17" i="2"/>
  <c r="I17" i="2" s="1"/>
  <c r="H18" i="2"/>
  <c r="I18" i="2" s="1"/>
  <c r="H19" i="2"/>
  <c r="I19" i="2" s="1"/>
  <c r="H20" i="2"/>
  <c r="I20" i="2" s="1"/>
  <c r="H21" i="2"/>
  <c r="I21" i="2" s="1"/>
  <c r="H22" i="2"/>
  <c r="I22" i="2" s="1"/>
  <c r="H23" i="2"/>
  <c r="I23" i="2" s="1"/>
  <c r="H24" i="2"/>
  <c r="I24" i="2" s="1"/>
  <c r="H25" i="2"/>
  <c r="I25" i="2" s="1"/>
  <c r="H26" i="2"/>
  <c r="I26" i="2" s="1"/>
  <c r="H27" i="2"/>
  <c r="I27" i="2" s="1"/>
  <c r="H28" i="2"/>
  <c r="I28" i="2" s="1"/>
  <c r="H29" i="2"/>
  <c r="I29" i="2" s="1"/>
  <c r="H30" i="2"/>
  <c r="I30" i="2" s="1"/>
  <c r="H31" i="2"/>
  <c r="I31" i="2" s="1"/>
  <c r="H32" i="2"/>
  <c r="I32" i="2" s="1"/>
  <c r="H33" i="2"/>
  <c r="I33" i="2" s="1"/>
  <c r="H34" i="2"/>
  <c r="I34" i="2" s="1"/>
  <c r="H35" i="2"/>
  <c r="I35" i="2" s="1"/>
  <c r="H36" i="2"/>
  <c r="I36" i="2" s="1"/>
  <c r="H37" i="2"/>
  <c r="I37" i="2" s="1"/>
  <c r="H38" i="2"/>
  <c r="I38" i="2" s="1"/>
  <c r="H39" i="2"/>
  <c r="I39" i="2" s="1"/>
  <c r="H40" i="2"/>
  <c r="I40" i="2" s="1"/>
  <c r="H41" i="2"/>
  <c r="I41" i="2" s="1"/>
  <c r="H42" i="2"/>
  <c r="I42" i="2" s="1"/>
  <c r="H43" i="2"/>
  <c r="I43" i="2" s="1"/>
  <c r="H44" i="2"/>
  <c r="I44" i="2" s="1"/>
  <c r="H45" i="2"/>
  <c r="I45" i="2" s="1"/>
  <c r="H46" i="2"/>
  <c r="I46" i="2" s="1"/>
  <c r="H47" i="2"/>
  <c r="I47" i="2" s="1"/>
  <c r="H48" i="2"/>
  <c r="I48" i="2" s="1"/>
  <c r="H49" i="2"/>
  <c r="I49" i="2" s="1"/>
  <c r="H50" i="2"/>
  <c r="I50" i="2" s="1"/>
  <c r="H51" i="2"/>
  <c r="I51" i="2" s="1"/>
  <c r="H52" i="2"/>
  <c r="I52" i="2" s="1"/>
  <c r="H53" i="2"/>
  <c r="I53" i="2" s="1"/>
  <c r="H54" i="2"/>
  <c r="I54" i="2" s="1"/>
  <c r="H55" i="2"/>
  <c r="I55" i="2" s="1"/>
  <c r="H56" i="2"/>
  <c r="I56" i="2" s="1"/>
  <c r="H57" i="2"/>
  <c r="I57" i="2" s="1"/>
  <c r="H58" i="2"/>
  <c r="I58" i="2" s="1"/>
  <c r="H59" i="2"/>
  <c r="I59" i="2" s="1"/>
  <c r="H60" i="2"/>
  <c r="I60" i="2" s="1"/>
  <c r="H61" i="2"/>
  <c r="I61" i="2" s="1"/>
  <c r="H62" i="2"/>
  <c r="I62" i="2" s="1"/>
  <c r="H63" i="2"/>
  <c r="I63" i="2" s="1"/>
  <c r="H64" i="2"/>
  <c r="I64" i="2" s="1"/>
  <c r="H65" i="2"/>
  <c r="I65" i="2" s="1"/>
  <c r="H66" i="2"/>
  <c r="I66" i="2" s="1"/>
  <c r="H67" i="2"/>
  <c r="I67" i="2" s="1"/>
  <c r="H68" i="2"/>
  <c r="I68" i="2" s="1"/>
  <c r="H69" i="2"/>
  <c r="I69" i="2" s="1"/>
  <c r="H70" i="2"/>
  <c r="I70" i="2" s="1"/>
  <c r="H71" i="2"/>
  <c r="I71" i="2" s="1"/>
  <c r="H72" i="2"/>
  <c r="I72" i="2" s="1"/>
  <c r="H73" i="2"/>
  <c r="I73" i="2" s="1"/>
  <c r="H74" i="2"/>
  <c r="I74" i="2" s="1"/>
  <c r="H75" i="2"/>
  <c r="I75" i="2" s="1"/>
  <c r="H76" i="2"/>
  <c r="I76" i="2" s="1"/>
  <c r="H77" i="2"/>
  <c r="I77" i="2" s="1"/>
  <c r="H78" i="2"/>
  <c r="I78" i="2" s="1"/>
  <c r="H79" i="2"/>
  <c r="I79" i="2" s="1"/>
  <c r="H80" i="2"/>
  <c r="I80" i="2" s="1"/>
  <c r="H81" i="2"/>
  <c r="I81" i="2" s="1"/>
  <c r="H82" i="2"/>
  <c r="I82" i="2" s="1"/>
  <c r="H83" i="2"/>
  <c r="I83" i="2" s="1"/>
  <c r="H84" i="2"/>
  <c r="I84" i="2" s="1"/>
  <c r="H85" i="2"/>
  <c r="I85" i="2" s="1"/>
  <c r="H86" i="2"/>
  <c r="I86" i="2" s="1"/>
  <c r="H87" i="2"/>
  <c r="I87" i="2" s="1"/>
  <c r="H88" i="2"/>
  <c r="I88" i="2" s="1"/>
  <c r="H89" i="2"/>
  <c r="I89" i="2" s="1"/>
  <c r="H90" i="2"/>
  <c r="I90" i="2" s="1"/>
  <c r="H91" i="2"/>
  <c r="I91" i="2" s="1"/>
  <c r="H92" i="2"/>
  <c r="I92" i="2" s="1"/>
  <c r="H93" i="2"/>
  <c r="I93" i="2" s="1"/>
  <c r="H94" i="2"/>
  <c r="I94" i="2" s="1"/>
  <c r="H95" i="2"/>
  <c r="I95" i="2" s="1"/>
  <c r="H96" i="2"/>
  <c r="I96" i="2" s="1"/>
  <c r="H97" i="2"/>
  <c r="I97" i="2" s="1"/>
  <c r="H98" i="2"/>
  <c r="I98" i="2" s="1"/>
  <c r="H99" i="2"/>
  <c r="I99" i="2" s="1"/>
  <c r="H100" i="2"/>
  <c r="I100" i="2" s="1"/>
  <c r="H101" i="2"/>
  <c r="I101" i="2" s="1"/>
  <c r="H102" i="2"/>
  <c r="I102" i="2" s="1"/>
  <c r="H103" i="2"/>
  <c r="I103" i="2" s="1"/>
  <c r="H104" i="2"/>
  <c r="I104" i="2" s="1"/>
  <c r="H105" i="2"/>
  <c r="I105" i="2" s="1"/>
  <c r="H106" i="2"/>
  <c r="I106" i="2" s="1"/>
  <c r="H107" i="2"/>
  <c r="I107" i="2" s="1"/>
  <c r="H108" i="2"/>
  <c r="I108" i="2" s="1"/>
  <c r="H109" i="2"/>
  <c r="I109" i="2" s="1"/>
  <c r="H110" i="2"/>
  <c r="I110" i="2" s="1"/>
  <c r="H111" i="2"/>
  <c r="I111" i="2" s="1"/>
  <c r="H112" i="2"/>
  <c r="I112" i="2" s="1"/>
  <c r="H113" i="2"/>
  <c r="I113" i="2" s="1"/>
  <c r="H114" i="2"/>
  <c r="I114" i="2" s="1"/>
  <c r="H115" i="2"/>
  <c r="I115" i="2" s="1"/>
  <c r="H116" i="2"/>
  <c r="I116" i="2" s="1"/>
  <c r="H117" i="2"/>
  <c r="I117" i="2" s="1"/>
  <c r="H118" i="2"/>
  <c r="I118" i="2" s="1"/>
  <c r="H119" i="2"/>
  <c r="I119" i="2" s="1"/>
  <c r="H120" i="2"/>
  <c r="I120" i="2" s="1"/>
  <c r="H121" i="2"/>
  <c r="I121" i="2" s="1"/>
  <c r="H122" i="2"/>
  <c r="I122" i="2" s="1"/>
  <c r="H123" i="2"/>
  <c r="I123" i="2" s="1"/>
  <c r="H124" i="2"/>
  <c r="I124" i="2" s="1"/>
  <c r="H125" i="2"/>
  <c r="I125" i="2" s="1"/>
  <c r="H126" i="2"/>
  <c r="I126" i="2" s="1"/>
  <c r="H127" i="2"/>
  <c r="I127" i="2" s="1"/>
  <c r="H128" i="2"/>
  <c r="I128" i="2" s="1"/>
  <c r="H129" i="2"/>
  <c r="I129" i="2" s="1"/>
  <c r="H130" i="2"/>
  <c r="I130" i="2" s="1"/>
  <c r="H131" i="2"/>
  <c r="I131" i="2" s="1"/>
  <c r="H132" i="2"/>
  <c r="I132" i="2" s="1"/>
  <c r="H133" i="2"/>
  <c r="I133" i="2" s="1"/>
  <c r="H134" i="2"/>
  <c r="I134" i="2" s="1"/>
  <c r="H135" i="2"/>
  <c r="I135" i="2" s="1"/>
  <c r="H136" i="2"/>
  <c r="I136" i="2" s="1"/>
  <c r="H137" i="2"/>
  <c r="I137" i="2" s="1"/>
  <c r="I138" i="2"/>
  <c r="H139" i="2"/>
  <c r="I139" i="2" s="1"/>
  <c r="H140" i="2"/>
  <c r="I140" i="2" s="1"/>
  <c r="H141" i="2"/>
  <c r="I141" i="2" s="1"/>
  <c r="H142" i="2"/>
  <c r="I142" i="2" s="1"/>
  <c r="H143" i="2"/>
  <c r="I143" i="2" s="1"/>
  <c r="H144" i="2"/>
  <c r="I144" i="2" s="1"/>
  <c r="H145" i="2"/>
  <c r="I145" i="2" s="1"/>
  <c r="H146" i="2"/>
  <c r="I146" i="2" s="1"/>
  <c r="H147" i="2"/>
  <c r="I147" i="2" s="1"/>
  <c r="H148" i="2"/>
  <c r="I148" i="2" s="1"/>
  <c r="H149" i="2"/>
  <c r="I149" i="2" s="1"/>
  <c r="H150" i="2"/>
  <c r="I150" i="2" s="1"/>
  <c r="H151" i="2"/>
  <c r="I151" i="2" s="1"/>
  <c r="H152" i="2"/>
  <c r="I152" i="2" s="1"/>
  <c r="H153" i="2"/>
  <c r="I153" i="2" s="1"/>
  <c r="H154" i="2"/>
  <c r="I154" i="2" s="1"/>
  <c r="H155" i="2"/>
  <c r="I155" i="2" s="1"/>
  <c r="H156" i="2"/>
  <c r="I156" i="2" s="1"/>
  <c r="H157" i="2"/>
  <c r="I157" i="2" s="1"/>
  <c r="H158" i="2"/>
  <c r="I158" i="2" s="1"/>
  <c r="H159" i="2"/>
  <c r="I159" i="2" s="1"/>
  <c r="H160" i="2"/>
  <c r="I160" i="2" s="1"/>
  <c r="H161" i="2"/>
  <c r="I161" i="2" s="1"/>
  <c r="H162" i="2"/>
  <c r="I162" i="2" s="1"/>
  <c r="H163" i="2"/>
  <c r="I163" i="2" s="1"/>
  <c r="H164" i="2"/>
  <c r="I164" i="2" s="1"/>
  <c r="H165" i="2"/>
  <c r="I165" i="2" s="1"/>
  <c r="H166" i="2"/>
  <c r="I166" i="2" s="1"/>
  <c r="H167" i="2"/>
  <c r="I167" i="2" s="1"/>
  <c r="H168" i="2"/>
  <c r="I168" i="2" s="1"/>
  <c r="H169" i="2"/>
  <c r="I169" i="2" s="1"/>
  <c r="H170" i="2"/>
  <c r="I170" i="2" s="1"/>
  <c r="H171" i="2"/>
  <c r="I171" i="2" s="1"/>
  <c r="H172" i="2"/>
  <c r="I172" i="2" s="1"/>
  <c r="H173" i="2"/>
  <c r="I173" i="2" s="1"/>
  <c r="H174" i="2"/>
  <c r="I174" i="2" s="1"/>
  <c r="H175" i="2"/>
  <c r="I175" i="2" s="1"/>
  <c r="H176" i="2"/>
  <c r="I176" i="2" s="1"/>
  <c r="H177" i="2"/>
  <c r="I177" i="2" s="1"/>
  <c r="H178" i="2"/>
  <c r="I178" i="2" s="1"/>
  <c r="H179" i="2"/>
  <c r="I179" i="2" s="1"/>
  <c r="H180" i="2"/>
  <c r="I180" i="2" s="1"/>
  <c r="H181" i="2"/>
  <c r="I181" i="2" s="1"/>
  <c r="H182" i="2"/>
  <c r="I182" i="2" s="1"/>
  <c r="H183" i="2"/>
  <c r="I183" i="2" s="1"/>
  <c r="H184" i="2"/>
  <c r="I184" i="2" s="1"/>
  <c r="H185" i="2"/>
  <c r="I185" i="2" s="1"/>
  <c r="H186" i="2"/>
  <c r="I186" i="2" s="1"/>
  <c r="H187" i="2"/>
  <c r="I187" i="2" s="1"/>
  <c r="H188" i="2"/>
  <c r="I188" i="2" s="1"/>
  <c r="H189" i="2"/>
  <c r="I189" i="2" s="1"/>
  <c r="H190" i="2"/>
  <c r="I190" i="2" s="1"/>
  <c r="H191" i="2"/>
  <c r="I191" i="2" s="1"/>
  <c r="H192" i="2"/>
  <c r="I192" i="2" s="1"/>
  <c r="H193" i="2"/>
  <c r="I193" i="2" s="1"/>
  <c r="H194" i="2"/>
  <c r="I194" i="2" s="1"/>
  <c r="H195" i="2"/>
  <c r="I195" i="2" s="1"/>
  <c r="H196" i="2"/>
  <c r="I196" i="2" s="1"/>
  <c r="H197" i="2"/>
  <c r="I197" i="2" s="1"/>
  <c r="H7" i="2"/>
  <c r="I7" i="2" s="1"/>
  <c r="C6" i="2" l="1"/>
  <c r="I3" i="3" l="1"/>
  <c r="D4" i="1" l="1"/>
  <c r="B4" i="1"/>
  <c r="G1" i="3" l="1"/>
  <c r="C4" i="1" s="1"/>
  <c r="F2" i="2"/>
  <c r="A4" i="1" s="1"/>
  <c r="E4" i="1" l="1"/>
</calcChain>
</file>

<file path=xl/sharedStrings.xml><?xml version="1.0" encoding="utf-8"?>
<sst xmlns="http://schemas.openxmlformats.org/spreadsheetml/2006/main" count="571" uniqueCount="460">
  <si>
    <t>TOTAL PAGOS EFECTUADOS EN EL MES</t>
  </si>
  <si>
    <t>TOTAL PENDIENTE DE PAGO EN EL MES</t>
  </si>
  <si>
    <t>RATIO DE OPERACIONES PAGADAS</t>
  </si>
  <si>
    <t>IMPORTE PAGOS REALIZADOS</t>
  </si>
  <si>
    <t>RATIO OPERACIONES PENDIENTES DE PAGO</t>
  </si>
  <si>
    <t>IMPORTES PAGOS PENDIENTES</t>
  </si>
  <si>
    <t>PMP Mensual         (en dias)</t>
  </si>
  <si>
    <t>fechavto</t>
  </si>
  <si>
    <t>nomprov</t>
  </si>
  <si>
    <t>importe</t>
  </si>
  <si>
    <t>fpago</t>
  </si>
  <si>
    <t>fecfra</t>
  </si>
  <si>
    <t>factura</t>
  </si>
  <si>
    <t>fecha conformidad</t>
  </si>
  <si>
    <t>Nº dias de pago</t>
  </si>
  <si>
    <t>Dias pago x importe</t>
  </si>
  <si>
    <t>Último día del periodo</t>
  </si>
  <si>
    <t>concepto</t>
  </si>
  <si>
    <t>Nº Días pdtes. Pago</t>
  </si>
  <si>
    <t>Día pdtes pago x importe pdte pago</t>
  </si>
  <si>
    <t>fperiodo-(fregistro)</t>
  </si>
  <si>
    <t>AE GESTIO S.L.</t>
  </si>
  <si>
    <t>GEA LLIBRES S.L</t>
  </si>
  <si>
    <t>VIAJES TRANSVIA TOURS S.L.</t>
  </si>
  <si>
    <t>IMPRENTA ROMEU  S.L.</t>
  </si>
  <si>
    <t>MEDIA MARKT CAMPANAR COMPUTE-FOTO SA</t>
  </si>
  <si>
    <t>MEYDIS  S.L.</t>
  </si>
  <si>
    <t>ASOC. CULTURAL TURISMO Y ARTE (TURIART)</t>
  </si>
  <si>
    <t>SERVICIOS AUXILIARES TURIART, S.L.</t>
  </si>
  <si>
    <t>C.A.C. S.A.</t>
  </si>
  <si>
    <t>ANTENNA AUDIO LTD</t>
  </si>
  <si>
    <t>SEND POSIDON S.L.</t>
  </si>
  <si>
    <t>ASMEN DISTRIBUCION, S.L.</t>
  </si>
  <si>
    <t>FERROCARRILS GENERALITAT VCANA.</t>
  </si>
  <si>
    <t>RAIN FOREST VALENCIA, S.A.</t>
  </si>
  <si>
    <t>DIGITAL MARKET(COMERCIAL JM SUBIRATS S.L</t>
  </si>
  <si>
    <t>SEHRVENPA S.L (SHV VENDING)</t>
  </si>
  <si>
    <t>PALMERO ROVIRA CAROLINA (LIBER TOURS)</t>
  </si>
  <si>
    <t>ZASA 2011 HOSTELERIA SL (CERV.NAVELLOS)</t>
  </si>
  <si>
    <t>VIAJES PRIVILEGE S.L</t>
  </si>
  <si>
    <t>CENTRO DE ARTESANIA DE C.V.</t>
  </si>
  <si>
    <t>ART VALENCIA 2002 TURISMO CULTURAL S.L</t>
  </si>
  <si>
    <t>CIVIRED-CONSULTORIA INFORM. V R, SL</t>
  </si>
  <si>
    <t>CONSELL. VIVIENDA, OBRAS PBCAS. Y VERT T</t>
  </si>
  <si>
    <t>DE TORRES &amp; AÑÓN GEST. OCIO Y TURISMO SL</t>
  </si>
  <si>
    <t>EL PALMAR, C.B.</t>
  </si>
  <si>
    <t>AVANCE DE PUBLICIDAD, S.L.</t>
  </si>
  <si>
    <t>LA CUINA DELS NOSTRES IAIOS S.L(CIGRONA)</t>
  </si>
  <si>
    <t>ADIF ALTA VELOCIDAD</t>
  </si>
  <si>
    <t>AENA S.A</t>
  </si>
  <si>
    <t>A COCINAR, S.L.</t>
  </si>
  <si>
    <t>GRAFIQUES MARAL CANALS S.L.U</t>
  </si>
  <si>
    <t>AVANQUA OCEANOGRAFIC-AGORA, S.L.</t>
  </si>
  <si>
    <t>ATBT VALENCIA S.L.</t>
  </si>
  <si>
    <t>ILUNION LIMPIEZA Y MEDIOAMBIENTE S.A</t>
  </si>
  <si>
    <t>GENERA QUATRO, S.L.</t>
  </si>
  <si>
    <t>GLOBALLY EVENTOS Y COMUNICACIONES S.A</t>
  </si>
  <si>
    <t>GARCIA MENDEZ RAFAEL</t>
  </si>
  <si>
    <t>TRINIDAD MARTINEZ, M DOLORES (VLC ABOUT)</t>
  </si>
  <si>
    <t>LEAN LEMON S.L(RATE NOW)</t>
  </si>
  <si>
    <t>HIDIMAR S.A - HOTEL DIMAR</t>
  </si>
  <si>
    <t>ATLAS SERVICIOS EMPRESARIALES S.A.U</t>
  </si>
  <si>
    <t>NAVARRO SANCHEZ ALEJANDRO</t>
  </si>
  <si>
    <t>PARRILLA GRAULLERA ANTONIO</t>
  </si>
  <si>
    <t>ACCIONA-CIA. TRASMEDITERRANEA SA</t>
  </si>
  <si>
    <t>CANON ESPAÑA S.A</t>
  </si>
  <si>
    <t>RATIO DE LAS OPERACIONES PENDIENTES DE PAGO AGOSTO 2018</t>
  </si>
  <si>
    <t>EUROPA TRAVEL  S.A.</t>
  </si>
  <si>
    <t>AMAR RENT S.L.</t>
  </si>
  <si>
    <t>ITINERIS LABORA S.L</t>
  </si>
  <si>
    <t>EL COSO DE LAS ARENAS S.L</t>
  </si>
  <si>
    <t>MOVILBUS PUBLICIDAD, S.L.</t>
  </si>
  <si>
    <t>IMPULS EVENTS SLU</t>
  </si>
  <si>
    <t>SCREENTEK</t>
  </si>
  <si>
    <t>13897</t>
  </si>
  <si>
    <t>ENROLAT, S.L.</t>
  </si>
  <si>
    <t>3-2018 000339</t>
  </si>
  <si>
    <t>INTERVALENCIA S.A.U (RADIO 97.7)</t>
  </si>
  <si>
    <t>P-000619</t>
  </si>
  <si>
    <t>040/006569</t>
  </si>
  <si>
    <t>A 00104</t>
  </si>
  <si>
    <t>2018-50</t>
  </si>
  <si>
    <t>A20180161</t>
  </si>
  <si>
    <t>18040</t>
  </si>
  <si>
    <t>B-111/18</t>
  </si>
  <si>
    <t>18/A-051</t>
  </si>
  <si>
    <t>RATIO DE LAS OPERACIONES PAGADAS DE SEPTIEMBRE 2018</t>
  </si>
  <si>
    <t xml:space="preserve"> PERIODO MEDIO DE PAGO  - SEPTIEMBRE 2018                                                                                                                                             FUNDACIÓN TURISMO VALÈNCIA DE LA COMUNITAT VALENCIANA</t>
  </si>
  <si>
    <t>TIPOGRAFIA BERNES S.L.</t>
  </si>
  <si>
    <t>1497</t>
  </si>
  <si>
    <t>1512</t>
  </si>
  <si>
    <t>AC HOTEL VALENCIA S.R.LU</t>
  </si>
  <si>
    <t>18015835</t>
  </si>
  <si>
    <t>94204BI</t>
  </si>
  <si>
    <t>000738</t>
  </si>
  <si>
    <t>CREAMOS SINERGIAS S.L</t>
  </si>
  <si>
    <t>18/507</t>
  </si>
  <si>
    <t>18/513</t>
  </si>
  <si>
    <t>PRODISOTEL, SA -MELIA VCIA PAL. CONGRESO</t>
  </si>
  <si>
    <t>461518030140</t>
  </si>
  <si>
    <t>461518030141</t>
  </si>
  <si>
    <t>TELEVISION POPULAR DEL MEDITERRANEO S.A</t>
  </si>
  <si>
    <t>277/18</t>
  </si>
  <si>
    <t>MONTAÑA SELECCION, S.L.</t>
  </si>
  <si>
    <t>FRA18/00295</t>
  </si>
  <si>
    <t>V/08002054/18</t>
  </si>
  <si>
    <t>V/08002059/18</t>
  </si>
  <si>
    <t>A2923</t>
  </si>
  <si>
    <t>A. J. VALENCIA GUIAS S.L.</t>
  </si>
  <si>
    <t>857/18</t>
  </si>
  <si>
    <t>900/18</t>
  </si>
  <si>
    <t>AUTOBUSES VIALCO S.L.</t>
  </si>
  <si>
    <t>0018/030036</t>
  </si>
  <si>
    <t>40776094</t>
  </si>
  <si>
    <t>60702408</t>
  </si>
  <si>
    <t>60702532</t>
  </si>
  <si>
    <t>VODAFONE ESPAÑA, S.A.</t>
  </si>
  <si>
    <t>CI0910348837</t>
  </si>
  <si>
    <t>CI0910958301</t>
  </si>
  <si>
    <t>IR-2018-0000876</t>
  </si>
  <si>
    <t>IR-2018-0000767</t>
  </si>
  <si>
    <t>IR-2018-65720</t>
  </si>
  <si>
    <t>20183008000040</t>
  </si>
  <si>
    <t>2018FV000201</t>
  </si>
  <si>
    <t>16000534</t>
  </si>
  <si>
    <t>A18/000157</t>
  </si>
  <si>
    <t>A18/000201</t>
  </si>
  <si>
    <t>918/8026/2018</t>
  </si>
  <si>
    <t>918/8063/2018</t>
  </si>
  <si>
    <t>918/8065/2018</t>
  </si>
  <si>
    <t>3951</t>
  </si>
  <si>
    <t>A/4152</t>
  </si>
  <si>
    <t>A/4153</t>
  </si>
  <si>
    <t>A/ 4150</t>
  </si>
  <si>
    <t>A/ 4230</t>
  </si>
  <si>
    <t>N 2018/074353</t>
  </si>
  <si>
    <t>N 2018/001645</t>
  </si>
  <si>
    <t>17R2018000323</t>
  </si>
  <si>
    <t>7018100454</t>
  </si>
  <si>
    <t>ILUNION HOTELS S.A (LUNION AQUA 4)</t>
  </si>
  <si>
    <t>2210842</t>
  </si>
  <si>
    <t>A180000000603</t>
  </si>
  <si>
    <t>A180000000604</t>
  </si>
  <si>
    <t>INVERSIONES NARON (SERCOTEL SOROLLA P)</t>
  </si>
  <si>
    <t>F006 1028936</t>
  </si>
  <si>
    <t>F006 1028935</t>
  </si>
  <si>
    <t>WHITE MS PRODUCCIONES SL (LA BULERIA)</t>
  </si>
  <si>
    <t>A180096</t>
  </si>
  <si>
    <t>A180105</t>
  </si>
  <si>
    <t>ACTEON SIGLO XXI, SA (H ABBA / RTE ALMAN</t>
  </si>
  <si>
    <t>F503 1009548</t>
  </si>
  <si>
    <t>A/556</t>
  </si>
  <si>
    <t>LIBERTAS FUNDACION DE LA CV</t>
  </si>
  <si>
    <t>M/180004</t>
  </si>
  <si>
    <t>M/180005</t>
  </si>
  <si>
    <t>LA BODEGUITA DE MARIA 1994 S.L</t>
  </si>
  <si>
    <t>001078</t>
  </si>
  <si>
    <t>2 000036</t>
  </si>
  <si>
    <t>C028</t>
  </si>
  <si>
    <t>b-41</t>
  </si>
  <si>
    <t>B-110/18</t>
  </si>
  <si>
    <t>B-130/18</t>
  </si>
  <si>
    <t>B-131/18</t>
  </si>
  <si>
    <t>B-132/18</t>
  </si>
  <si>
    <t>SERVICIOS DEL PRINCIPADO S.A.( ALSA)</t>
  </si>
  <si>
    <t>029/0046/310818</t>
  </si>
  <si>
    <t>GLOBO ROJO MARKETING RELACIONAL C.B.</t>
  </si>
  <si>
    <t>80</t>
  </si>
  <si>
    <t>84</t>
  </si>
  <si>
    <t>97</t>
  </si>
  <si>
    <t>KIM DISCOVERING VALENCIA S.L</t>
  </si>
  <si>
    <t>KMT/2018-152</t>
  </si>
  <si>
    <t>ALCALA-SANTAELLA CASANOVA MARGARITA</t>
  </si>
  <si>
    <t>MA201847</t>
  </si>
  <si>
    <t>SH OPTIMIZA EN RED S.L</t>
  </si>
  <si>
    <t>1105-18</t>
  </si>
  <si>
    <t>1120-18</t>
  </si>
  <si>
    <t>1134-18</t>
  </si>
  <si>
    <t>TRAVELCONCEPT S.L (LOGITRAVEL)</t>
  </si>
  <si>
    <t>4100001253</t>
  </si>
  <si>
    <t>18/A-052</t>
  </si>
  <si>
    <t>18/000154</t>
  </si>
  <si>
    <t>18/000174</t>
  </si>
  <si>
    <t>18/000176</t>
  </si>
  <si>
    <t>024084</t>
  </si>
  <si>
    <t>79/2018</t>
  </si>
  <si>
    <t>A-0083</t>
  </si>
  <si>
    <t>D-0028</t>
  </si>
  <si>
    <t>DO YOUBIKE, SLNE</t>
  </si>
  <si>
    <t>000100052</t>
  </si>
  <si>
    <t>000100108</t>
  </si>
  <si>
    <t>000100127</t>
  </si>
  <si>
    <t>1841</t>
  </si>
  <si>
    <t>RESTAURANTE 2012 EL PRINCIPIO DEL FIN SL</t>
  </si>
  <si>
    <t>A/32</t>
  </si>
  <si>
    <t>T/1791</t>
  </si>
  <si>
    <t>1 000425</t>
  </si>
  <si>
    <t>A20180176</t>
  </si>
  <si>
    <t>A20180186</t>
  </si>
  <si>
    <t>401313704</t>
  </si>
  <si>
    <t>841816225</t>
  </si>
  <si>
    <t>1801511299</t>
  </si>
  <si>
    <t>1801511298</t>
  </si>
  <si>
    <t>1801511300</t>
  </si>
  <si>
    <t>LYRECO ESPAÑA, S.A.</t>
  </si>
  <si>
    <t>7020315877</t>
  </si>
  <si>
    <t>DUART REGAL, CARLOS -RTE. CA DUART</t>
  </si>
  <si>
    <t>0001 0001000363</t>
  </si>
  <si>
    <t>ESPACIO PALADAR SL - RTE NOU GOURMET</t>
  </si>
  <si>
    <t>P/0117</t>
  </si>
  <si>
    <t>41/1850822916</t>
  </si>
  <si>
    <t>41/1850822915</t>
  </si>
  <si>
    <t>41/1850828338</t>
  </si>
  <si>
    <t>41/370110294</t>
  </si>
  <si>
    <t>FAITEM PLUS PROMOCIONES S.L</t>
  </si>
  <si>
    <t>20469</t>
  </si>
  <si>
    <t>20475</t>
  </si>
  <si>
    <t>134/2018</t>
  </si>
  <si>
    <t>CASTILLO AND INSANALLY, SL- CAFE HORAS</t>
  </si>
  <si>
    <t>689</t>
  </si>
  <si>
    <t>OFILINGUA S.L</t>
  </si>
  <si>
    <t>572/18</t>
  </si>
  <si>
    <t>674/18</t>
  </si>
  <si>
    <t>675/18</t>
  </si>
  <si>
    <t>MA KHIN MARKET S.L</t>
  </si>
  <si>
    <t>2.018F241</t>
  </si>
  <si>
    <t>1072</t>
  </si>
  <si>
    <t>ONE SHOT PALACIO REINA VICTORIA</t>
  </si>
  <si>
    <t>420540</t>
  </si>
  <si>
    <t>424284</t>
  </si>
  <si>
    <t>424286</t>
  </si>
  <si>
    <t>MICROFILM 2.0 S.L</t>
  </si>
  <si>
    <t>263-050918</t>
  </si>
  <si>
    <t>BISTRO COLON S.L</t>
  </si>
  <si>
    <t>52.945/2018</t>
  </si>
  <si>
    <t>1-180003689</t>
  </si>
  <si>
    <t>000174/18</t>
  </si>
  <si>
    <t>NET DESIGN STUDIO S.L.</t>
  </si>
  <si>
    <t>2018-000390</t>
  </si>
  <si>
    <t>2018-000444</t>
  </si>
  <si>
    <t>20187-000391</t>
  </si>
  <si>
    <t>MANANTIAL DE IDEAS, S.L.</t>
  </si>
  <si>
    <t>18001345</t>
  </si>
  <si>
    <t>18001582</t>
  </si>
  <si>
    <t>18001814</t>
  </si>
  <si>
    <t>18001815</t>
  </si>
  <si>
    <t>18001839</t>
  </si>
  <si>
    <t>FUSTERIA TECNICA MATAS, S.L.</t>
  </si>
  <si>
    <t>18/412</t>
  </si>
  <si>
    <t>6400683942</t>
  </si>
  <si>
    <t>BROSETA ABOGADOS S.L.U</t>
  </si>
  <si>
    <t>BA1808-000057</t>
  </si>
  <si>
    <t>18004727</t>
  </si>
  <si>
    <t>VISITALBUFERA, C.B.</t>
  </si>
  <si>
    <t>F-644</t>
  </si>
  <si>
    <t>F-658</t>
  </si>
  <si>
    <t>FAC-MAD18-00863</t>
  </si>
  <si>
    <t>CARTONLIFE S.L</t>
  </si>
  <si>
    <t>1809-417</t>
  </si>
  <si>
    <t>023/2018</t>
  </si>
  <si>
    <t>NOU RACO RESTAURANTE, S.L</t>
  </si>
  <si>
    <t>FA 189</t>
  </si>
  <si>
    <t>268</t>
  </si>
  <si>
    <t>281</t>
  </si>
  <si>
    <t>2018608</t>
  </si>
  <si>
    <t>F18 10374</t>
  </si>
  <si>
    <t>F18 10375</t>
  </si>
  <si>
    <t>RECABA INVERSIONES TURIST.(MARINA BEACH)</t>
  </si>
  <si>
    <t>A/95</t>
  </si>
  <si>
    <t>9610610003237</t>
  </si>
  <si>
    <t>18/0083</t>
  </si>
  <si>
    <t>WELOCALIZE LIFE SCIENCES S.L</t>
  </si>
  <si>
    <t>FA001185</t>
  </si>
  <si>
    <t>CATERVALENCIA S.L</t>
  </si>
  <si>
    <t>2018/1625/377</t>
  </si>
  <si>
    <t>2018/1718/75</t>
  </si>
  <si>
    <t>KANLLI PUBLICIDAD S.A</t>
  </si>
  <si>
    <t>FVR18-000321</t>
  </si>
  <si>
    <t>358</t>
  </si>
  <si>
    <t>531</t>
  </si>
  <si>
    <t>532</t>
  </si>
  <si>
    <t>FERRERO M,AS VICENTE FCO</t>
  </si>
  <si>
    <t>8</t>
  </si>
  <si>
    <t>VALENCIA EXTRA S.L</t>
  </si>
  <si>
    <t>2018-0024</t>
  </si>
  <si>
    <t>GUIPONS S.L</t>
  </si>
  <si>
    <t>FV-123925</t>
  </si>
  <si>
    <t>IMPEV-000035</t>
  </si>
  <si>
    <t>ZOOCHA S.L</t>
  </si>
  <si>
    <t>Z81</t>
  </si>
  <si>
    <t>SUMIGRAN S.L</t>
  </si>
  <si>
    <t>17708</t>
  </si>
  <si>
    <t>KEY PUBLISHING S.L</t>
  </si>
  <si>
    <t>AD43735</t>
  </si>
  <si>
    <t>RIVES LEON, BEGOÑA</t>
  </si>
  <si>
    <t>201878</t>
  </si>
  <si>
    <t>201880</t>
  </si>
  <si>
    <t>HUESO PONS GUILLERMO</t>
  </si>
  <si>
    <t>181</t>
  </si>
  <si>
    <t>SIENTE VALENCIA PRODUCCIONES S.L</t>
  </si>
  <si>
    <t>201</t>
  </si>
  <si>
    <t>INNOVE VISUAL COOP.V.</t>
  </si>
  <si>
    <t>1822</t>
  </si>
  <si>
    <t>SOLUCIONES LOGISTICAS MONERA S.L</t>
  </si>
  <si>
    <t>18187</t>
  </si>
  <si>
    <t>LA QUADRA BRAND MOVIES S.L</t>
  </si>
  <si>
    <t>37/18</t>
  </si>
  <si>
    <t>QUATER ABOGADOS S.L</t>
  </si>
  <si>
    <t>225/2018</t>
  </si>
  <si>
    <t>PRODUCCIONES MIC S.L</t>
  </si>
  <si>
    <t>L054241</t>
  </si>
  <si>
    <t>EUROPEAN CITIES MARKETING - ECM</t>
  </si>
  <si>
    <t>200000156</t>
  </si>
  <si>
    <t>PREMIUM MARKETING INC.</t>
  </si>
  <si>
    <t>IN-0932</t>
  </si>
  <si>
    <t>IN-0933</t>
  </si>
  <si>
    <t>INK PUBLISHING</t>
  </si>
  <si>
    <t>041459</t>
  </si>
  <si>
    <t>UBM LIMITED</t>
  </si>
  <si>
    <t>10274626</t>
  </si>
  <si>
    <t>LATINA MARKETING LIMITED</t>
  </si>
  <si>
    <t>2569</t>
  </si>
  <si>
    <t>TRAVelMEDIA B.V</t>
  </si>
  <si>
    <t>TM-0180480</t>
  </si>
  <si>
    <t>LONDON PAELLA SCHOOL LTD</t>
  </si>
  <si>
    <t>18018</t>
  </si>
  <si>
    <t>ITALIAN EXHIBITION GROUP SPA</t>
  </si>
  <si>
    <t>2018/V1/6412</t>
  </si>
  <si>
    <t>ADC GROUP SRL</t>
  </si>
  <si>
    <t>PF PREMIOS BEA</t>
  </si>
  <si>
    <t>MEETING MEDIA COMPANY BVBA</t>
  </si>
  <si>
    <t>FV1.18.075</t>
  </si>
  <si>
    <t>GEWISTA WERBEGESELLSCHAFT M.B.H</t>
  </si>
  <si>
    <t>181007165</t>
  </si>
  <si>
    <t>181007166</t>
  </si>
  <si>
    <t>CFS HORIZONTE</t>
  </si>
  <si>
    <t>825</t>
  </si>
  <si>
    <t>PRESS DATA LTD</t>
  </si>
  <si>
    <t>5047967</t>
  </si>
  <si>
    <t>PAGO S/FRA:17R2018000387</t>
  </si>
  <si>
    <t>17R2018000387</t>
  </si>
  <si>
    <t>LICANUS S.L</t>
  </si>
  <si>
    <t>PAGO S/FRA:A-18-0046</t>
  </si>
  <si>
    <t>A-18-0046</t>
  </si>
  <si>
    <t>PAGO S/FRA:918/8862/2018</t>
  </si>
  <si>
    <t>918/8862/2018</t>
  </si>
  <si>
    <t>PAGO S/FRA:918/8829/2018</t>
  </si>
  <si>
    <t>918/8829/2018</t>
  </si>
  <si>
    <t>PAGO S/FRA:918/8860/2018</t>
  </si>
  <si>
    <t>918/8860/2018</t>
  </si>
  <si>
    <t>VALENBIER S.L (RTE EL HUERTO)</t>
  </si>
  <si>
    <t>PAGO S/FRA:009-2018</t>
  </si>
  <si>
    <t>009-2018</t>
  </si>
  <si>
    <t>RESCORVAL, SL</t>
  </si>
  <si>
    <t>PAGO S/FRA:003014</t>
  </si>
  <si>
    <t>003014</t>
  </si>
  <si>
    <t>CAMARENA EXPERIENCE S.L</t>
  </si>
  <si>
    <t>PAGO S/FRA:6.592/2018</t>
  </si>
  <si>
    <t>6.592/2018</t>
  </si>
  <si>
    <t>PAGO S/FRA:F18 10273</t>
  </si>
  <si>
    <t>F18 10273</t>
  </si>
  <si>
    <t>PAGO S/FRA:F18 10271</t>
  </si>
  <si>
    <t>F18 10271</t>
  </si>
  <si>
    <t>PAGO S/FRA:F18 10268</t>
  </si>
  <si>
    <t>F18 10268</t>
  </si>
  <si>
    <t>PAGO S/FRA:F18 10267</t>
  </si>
  <si>
    <t>F18 10267</t>
  </si>
  <si>
    <t>PAGO S/FRA:F18 10276</t>
  </si>
  <si>
    <t>F18 10276</t>
  </si>
  <si>
    <t>PAGO S/FRA:F18 10277</t>
  </si>
  <si>
    <t>F18 10277</t>
  </si>
  <si>
    <t>PAGO S/FRA:F18 10272</t>
  </si>
  <si>
    <t>F18 10272</t>
  </si>
  <si>
    <t>PAGO S/FRA:F18 10275</t>
  </si>
  <si>
    <t>F18 10275</t>
  </si>
  <si>
    <t>PAGO S/FRA:F18 10266</t>
  </si>
  <si>
    <t>F18 10266</t>
  </si>
  <si>
    <t>PAGO S/FRA:F18 10265</t>
  </si>
  <si>
    <t>F18 10265</t>
  </si>
  <si>
    <t>PAGO S/FRA:F18 10263</t>
  </si>
  <si>
    <t>F18 10263</t>
  </si>
  <si>
    <t>PAGO S/FRA:F18 10274</t>
  </si>
  <si>
    <t>F18 10274</t>
  </si>
  <si>
    <t>PAGO S/FRA:B-152/18</t>
  </si>
  <si>
    <t>B-152/18</t>
  </si>
  <si>
    <t>PAGO S/FRA:89/2018</t>
  </si>
  <si>
    <t>89/2018</t>
  </si>
  <si>
    <t>PAGO S/FRA:18002022</t>
  </si>
  <si>
    <t>18002022</t>
  </si>
  <si>
    <t>DIGITAL BRAND &amp; COMUNICATION GROUP SL</t>
  </si>
  <si>
    <t>PAGO S/FRA:180623</t>
  </si>
  <si>
    <t>180623</t>
  </si>
  <si>
    <t>PAGO S/FRA:F-661</t>
  </si>
  <si>
    <t>F-661</t>
  </si>
  <si>
    <t>PAGO S/FRA:972/18</t>
  </si>
  <si>
    <t>972/18</t>
  </si>
  <si>
    <t>PAGO S/FRA:1547</t>
  </si>
  <si>
    <t>1547</t>
  </si>
  <si>
    <t>MARIA´S PAELLA´S</t>
  </si>
  <si>
    <t>S/Fra.: 12-2018</t>
  </si>
  <si>
    <t>12-2018</t>
  </si>
  <si>
    <t>S/Fra.: 11-2018</t>
  </si>
  <si>
    <t>11-2018</t>
  </si>
  <si>
    <t>MON ORXATA S.L</t>
  </si>
  <si>
    <t>PAGO S/FRA:000064</t>
  </si>
  <si>
    <t>000064</t>
  </si>
  <si>
    <t>GRAU TOMAS ALEXIA (HOALA)</t>
  </si>
  <si>
    <t>PAGO S/FRA:41/2018</t>
  </si>
  <si>
    <t>41/2018</t>
  </si>
  <si>
    <t>PAGO S/FRA:001263</t>
  </si>
  <si>
    <t>001263</t>
  </si>
  <si>
    <t>PAGO S/FRA:2018672</t>
  </si>
  <si>
    <t>2018672</t>
  </si>
  <si>
    <t>EUROPE CONGRESS SRO</t>
  </si>
  <si>
    <t>PAGO S/FRA:189 158</t>
  </si>
  <si>
    <t>189 158</t>
  </si>
  <si>
    <t>PAGO S/FRA:B-151/18</t>
  </si>
  <si>
    <t>B-151/18</t>
  </si>
  <si>
    <t>PAGO S/FRA:18/A-061</t>
  </si>
  <si>
    <t>18/A-061</t>
  </si>
  <si>
    <t>ILUNION HOTELS LEVANTE SA (ILUNION 4*)</t>
  </si>
  <si>
    <t>PAGO S/FRA:LV18 03015090</t>
  </si>
  <si>
    <t>LV18 03015090</t>
  </si>
  <si>
    <t>A.A.RESTAURACION S.L(Q TOMAS)</t>
  </si>
  <si>
    <t>PAGO S/FRA:2018046QT</t>
  </si>
  <si>
    <t>2018046QT</t>
  </si>
  <si>
    <t>PAGO S/FRA:1118</t>
  </si>
  <si>
    <t>1118</t>
  </si>
  <si>
    <t>PAGO S/FRA:18/A-060</t>
  </si>
  <si>
    <t>18/A-060</t>
  </si>
  <si>
    <t>BIERWINKEL (BAR MI CUB)</t>
  </si>
  <si>
    <t>PAGO S/FRA:BUF 55</t>
  </si>
  <si>
    <t>BUF 55</t>
  </si>
  <si>
    <t>PAGO S/FRA:KT/2018-158</t>
  </si>
  <si>
    <t>KT/2018-158</t>
  </si>
  <si>
    <t>PAGO S/FRA:254/2018</t>
  </si>
  <si>
    <t>254/2018</t>
  </si>
  <si>
    <t>FINEST DESTINATION MANAGEMENT SERVICES S</t>
  </si>
  <si>
    <t>PAGO S/FRA:201886</t>
  </si>
  <si>
    <t>201886</t>
  </si>
  <si>
    <t>PAGO S/FRA:N 2018/001835</t>
  </si>
  <si>
    <t>N 2018/001835</t>
  </si>
  <si>
    <t>PAGO S/FRA:KMXT/2018-166</t>
  </si>
  <si>
    <t>KMXT/2018-166</t>
  </si>
  <si>
    <t>ALCOSERRA 2014 S.L (GOYA GALLERY RTE)</t>
  </si>
  <si>
    <t>PAGO S/FRA:000100067</t>
  </si>
  <si>
    <t>000100067</t>
  </si>
  <si>
    <t>PAL-ART SERVICIOS VALENCIA SL - GOURMET</t>
  </si>
  <si>
    <t>PAGO S/FRA:2018/1718/554</t>
  </si>
  <si>
    <t>2018/1718/554</t>
  </si>
  <si>
    <t>PAGO S/FRA:F503 1010801</t>
  </si>
  <si>
    <t>F503 1010801</t>
  </si>
  <si>
    <t>PAGO S/FRA:985/18</t>
  </si>
  <si>
    <t>985/18</t>
  </si>
  <si>
    <t>PAGO S/FRA:2018/1718/562</t>
  </si>
  <si>
    <t>2018/1718/562</t>
  </si>
  <si>
    <t>PAGO S/FRA:0018/090044</t>
  </si>
  <si>
    <t>0018/090044</t>
  </si>
  <si>
    <t>PAGO S/FRA:1-180003880</t>
  </si>
  <si>
    <t>1-180003880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</si>
</sst>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4" tint="-0.499984740745262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5117038483843"/>
        <bgColor theme="4" tint="-0.2499465926084170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0" fontId="2" fillId="2" borderId="4" xfId="1" applyFont="1" applyFill="1" applyBorder="1" applyAlignment="1">
      <alignment horizontal="center" vertical="center" wrapText="1"/>
    </xf>
    <xf numFmtId="4" fontId="1" fillId="3" borderId="4" xfId="1" applyNumberFormat="1" applyFill="1" applyBorder="1" applyAlignment="1">
      <alignment horizontal="center" vertical="center"/>
    </xf>
    <xf numFmtId="4" fontId="3" fillId="3" borderId="4" xfId="1" applyNumberFormat="1" applyFont="1" applyFill="1" applyBorder="1" applyAlignment="1">
      <alignment horizontal="center" vertical="center"/>
    </xf>
    <xf numFmtId="2" fontId="3" fillId="4" borderId="3" xfId="1" applyNumberFormat="1" applyFont="1" applyFill="1" applyBorder="1" applyAlignment="1">
      <alignment horizontal="center" vertical="center" wrapText="1"/>
    </xf>
    <xf numFmtId="164" fontId="1" fillId="0" borderId="0" xfId="1" applyNumberFormat="1"/>
    <xf numFmtId="0" fontId="3" fillId="0" borderId="0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6" borderId="4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 wrapText="1"/>
    </xf>
    <xf numFmtId="164" fontId="3" fillId="5" borderId="4" xfId="1" applyNumberFormat="1" applyFont="1" applyFill="1" applyBorder="1" applyAlignment="1">
      <alignment horizontal="center" vertical="center" wrapText="1"/>
    </xf>
    <xf numFmtId="2" fontId="3" fillId="4" borderId="3" xfId="1" applyNumberFormat="1" applyFont="1" applyFill="1" applyBorder="1" applyAlignment="1">
      <alignment horizontal="center" vertical="center"/>
    </xf>
    <xf numFmtId="14" fontId="3" fillId="7" borderId="0" xfId="1" applyNumberFormat="1" applyFont="1" applyFill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6" borderId="0" xfId="1" applyFont="1" applyFill="1" applyBorder="1" applyAlignment="1">
      <alignment horizontal="center" vertical="center" wrapText="1"/>
    </xf>
    <xf numFmtId="14" fontId="0" fillId="0" borderId="0" xfId="0" applyNumberFormat="1"/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164" fontId="3" fillId="5" borderId="0" xfId="1" applyNumberFormat="1" applyFont="1" applyFill="1"/>
    <xf numFmtId="164" fontId="0" fillId="0" borderId="0" xfId="0" applyNumberFormat="1"/>
    <xf numFmtId="1" fontId="1" fillId="0" borderId="0" xfId="1" applyNumberFormat="1" applyAlignment="1">
      <alignment horizontal="center" vertical="center"/>
    </xf>
    <xf numFmtId="1" fontId="3" fillId="5" borderId="4" xfId="1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64" fontId="3" fillId="6" borderId="4" xfId="1" applyNumberFormat="1" applyFont="1" applyFill="1" applyBorder="1" applyAlignment="1">
      <alignment horizontal="center" vertical="center"/>
    </xf>
    <xf numFmtId="164" fontId="3" fillId="6" borderId="0" xfId="1" applyNumberFormat="1" applyFont="1" applyFill="1" applyBorder="1" applyAlignment="1">
      <alignment horizontal="center" vertical="center"/>
    </xf>
    <xf numFmtId="1" fontId="3" fillId="7" borderId="0" xfId="1" applyNumberFormat="1" applyFont="1" applyFill="1" applyAlignment="1">
      <alignment horizontal="center" vertical="center" wrapText="1"/>
    </xf>
    <xf numFmtId="1" fontId="3" fillId="6" borderId="4" xfId="1" applyNumberFormat="1" applyFont="1" applyFill="1" applyBorder="1" applyAlignment="1">
      <alignment horizontal="center" vertical="center" wrapText="1"/>
    </xf>
    <xf numFmtId="1" fontId="3" fillId="5" borderId="0" xfId="1" applyNumberFormat="1" applyFont="1" applyFill="1" applyAlignment="1">
      <alignment horizontal="center" vertical="center"/>
    </xf>
    <xf numFmtId="4" fontId="4" fillId="6" borderId="0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139700</xdr:colOff>
      <xdr:row>0</xdr:row>
      <xdr:rowOff>120650</xdr:rowOff>
    </xdr:from>
    <xdr:to>
      <xdr:col>4</xdr:col>
      <xdr:colOff>1212850</xdr:colOff>
      <xdr:row>0</xdr:row>
      <xdr:rowOff>414100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6500" y="120650"/>
          <a:ext cx="1073150" cy="29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D4" sqref="D4"/>
    </sheetView>
  </sheetViews>
  <sheetFormatPr baseColWidth="10" defaultColWidth="10.88671875" defaultRowHeight="13.2" x14ac:dyDescent="0.25"/>
  <cols>
    <col min="1" max="5" width="17.77734375" style="1" customWidth="1"/>
    <col min="6" max="16384" width="10.88671875" style="1"/>
  </cols>
  <sheetData>
    <row r="1" spans="1:5" ht="34.950000000000003" customHeight="1" thickTop="1" thickBot="1" x14ac:dyDescent="0.3">
      <c r="A1" s="33" t="s">
        <v>87</v>
      </c>
      <c r="B1" s="34"/>
      <c r="C1" s="34"/>
      <c r="D1" s="35"/>
    </row>
    <row r="2" spans="1:5" ht="34.950000000000003" customHeight="1" thickTop="1" thickBot="1" x14ac:dyDescent="0.3">
      <c r="A2" s="36" t="s">
        <v>0</v>
      </c>
      <c r="B2" s="36"/>
      <c r="C2" s="36" t="s">
        <v>1</v>
      </c>
      <c r="D2" s="36"/>
    </row>
    <row r="3" spans="1:5" ht="54" thickTop="1" thickBot="1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ht="19.95" customHeight="1" thickTop="1" thickBot="1" x14ac:dyDescent="0.3">
      <c r="A4" s="3">
        <f>+'pagadas SEPTIEMBRE 2018'!F2</f>
        <v>17.168154767771856</v>
      </c>
      <c r="B4" s="3">
        <f>+'pagadas SEPTIEMBRE 2018'!C6</f>
        <v>570676.94999999984</v>
      </c>
      <c r="C4" s="3">
        <f>+'no pagadas SEPTIEMBRE 2018'!G1</f>
        <v>1.6737373691242334E-2</v>
      </c>
      <c r="D4" s="3">
        <f>+'no pagadas SEPTIEMBRE 2018'!C3</f>
        <v>181738.18999999997</v>
      </c>
      <c r="E4" s="4">
        <f>+((A4*B4)+(C4*D4))/(B4+D4)</f>
        <v>13.025405124091472</v>
      </c>
    </row>
    <row r="5" spans="1:5" ht="13.8" thickTop="1" x14ac:dyDescent="0.25"/>
    <row r="7" spans="1:5" x14ac:dyDescent="0.25">
      <c r="C7" s="1">
        <v>5</v>
      </c>
    </row>
  </sheetData>
  <mergeCells count="3">
    <mergeCell ref="A1:D1"/>
    <mergeCell ref="A2:B2"/>
    <mergeCell ref="C2:D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7"/>
  <sheetViews>
    <sheetView workbookViewId="0">
      <selection activeCell="C6" sqref="C6"/>
    </sheetView>
  </sheetViews>
  <sheetFormatPr baseColWidth="10" defaultRowHeight="14.4" x14ac:dyDescent="0.3"/>
  <cols>
    <col min="1" max="1" width="10.5546875" bestFit="1" customWidth="1"/>
    <col min="2" max="2" width="42" bestFit="1" customWidth="1"/>
    <col min="3" max="3" width="10.6640625" style="23" bestFit="1" customWidth="1"/>
    <col min="4" max="5" width="10.5546875" bestFit="1" customWidth="1"/>
    <col min="6" max="6" width="16.5546875" style="21" bestFit="1" customWidth="1"/>
    <col min="7" max="7" width="12.88671875" customWidth="1"/>
    <col min="8" max="8" width="10.5546875" style="26" bestFit="1" customWidth="1"/>
    <col min="9" max="9" width="13.21875" style="23" bestFit="1" customWidth="1"/>
  </cols>
  <sheetData>
    <row r="1" spans="1:9" s="1" customFormat="1" ht="33" customHeight="1" thickBot="1" x14ac:dyDescent="0.3">
      <c r="C1" s="6"/>
      <c r="F1" s="20"/>
      <c r="H1" s="24"/>
      <c r="I1" s="6"/>
    </row>
    <row r="2" spans="1:9" s="1" customFormat="1" ht="33" customHeight="1" thickTop="1" thickBot="1" x14ac:dyDescent="0.3">
      <c r="C2" s="37" t="s">
        <v>86</v>
      </c>
      <c r="D2" s="38"/>
      <c r="E2" s="38"/>
      <c r="F2" s="5">
        <f>I6/C6</f>
        <v>17.168154767771856</v>
      </c>
      <c r="G2" s="6"/>
      <c r="H2" s="24"/>
      <c r="I2" s="6"/>
    </row>
    <row r="3" spans="1:9" s="1" customFormat="1" ht="20.55" customHeight="1" thickTop="1" x14ac:dyDescent="0.25">
      <c r="B3" s="7"/>
      <c r="C3" s="6"/>
      <c r="F3" s="20"/>
      <c r="H3" s="24"/>
      <c r="I3" s="6"/>
    </row>
    <row r="4" spans="1:9" s="1" customFormat="1" ht="13.95" customHeight="1" thickBot="1" x14ac:dyDescent="0.3">
      <c r="C4" s="6"/>
      <c r="F4" s="20"/>
      <c r="H4" s="24"/>
      <c r="I4" s="6"/>
    </row>
    <row r="5" spans="1:9" s="1" customFormat="1" ht="27.6" thickTop="1" thickBot="1" x14ac:dyDescent="0.3">
      <c r="A5" s="8" t="s">
        <v>7</v>
      </c>
      <c r="B5" s="8" t="s">
        <v>8</v>
      </c>
      <c r="C5" s="11" t="s">
        <v>9</v>
      </c>
      <c r="D5" s="9" t="s">
        <v>10</v>
      </c>
      <c r="E5" s="8" t="s">
        <v>11</v>
      </c>
      <c r="F5" s="8" t="s">
        <v>12</v>
      </c>
      <c r="G5" s="10" t="s">
        <v>13</v>
      </c>
      <c r="H5" s="25" t="s">
        <v>14</v>
      </c>
      <c r="I5" s="11" t="s">
        <v>15</v>
      </c>
    </row>
    <row r="6" spans="1:9" s="1" customFormat="1" ht="17.399999999999999" customHeight="1" thickTop="1" x14ac:dyDescent="0.25">
      <c r="C6" s="22">
        <f>SUM(C7:C197)</f>
        <v>570676.94999999984</v>
      </c>
      <c r="F6" s="20"/>
      <c r="H6" s="24"/>
      <c r="I6" s="22">
        <f>SUM(I7:I197)</f>
        <v>9797470.1999999993</v>
      </c>
    </row>
    <row r="7" spans="1:9" x14ac:dyDescent="0.3">
      <c r="A7" s="19">
        <v>43373</v>
      </c>
      <c r="B7" t="s">
        <v>88</v>
      </c>
      <c r="C7" s="23">
        <v>228.64000000000001</v>
      </c>
      <c r="D7" s="19">
        <v>43371</v>
      </c>
      <c r="E7" s="19">
        <v>43350</v>
      </c>
      <c r="F7" t="s">
        <v>89</v>
      </c>
      <c r="G7" s="19">
        <v>43354</v>
      </c>
      <c r="H7" s="26">
        <f>+D7-G7</f>
        <v>17</v>
      </c>
      <c r="I7" s="23">
        <f>+H7*C7</f>
        <v>3886.88</v>
      </c>
    </row>
    <row r="8" spans="1:9" x14ac:dyDescent="0.3">
      <c r="A8" s="19">
        <v>43373</v>
      </c>
      <c r="B8" t="s">
        <v>88</v>
      </c>
      <c r="C8" s="23">
        <v>3326.17</v>
      </c>
      <c r="D8" s="19">
        <v>43371</v>
      </c>
      <c r="E8" s="19">
        <v>43357</v>
      </c>
      <c r="F8" t="s">
        <v>90</v>
      </c>
      <c r="G8" s="19">
        <v>43357</v>
      </c>
      <c r="H8" s="26">
        <f t="shared" ref="H8:H67" si="0">+D8-G8</f>
        <v>14</v>
      </c>
      <c r="I8" s="23">
        <f t="shared" ref="I8:I67" si="1">+H8*C8</f>
        <v>46566.380000000005</v>
      </c>
    </row>
    <row r="9" spans="1:9" x14ac:dyDescent="0.3">
      <c r="A9" s="19">
        <v>43373</v>
      </c>
      <c r="B9" t="s">
        <v>91</v>
      </c>
      <c r="C9" s="23">
        <v>352</v>
      </c>
      <c r="D9" s="19">
        <v>43371</v>
      </c>
      <c r="E9" s="19">
        <v>43360</v>
      </c>
      <c r="F9" t="s">
        <v>92</v>
      </c>
      <c r="G9" s="19">
        <v>43363</v>
      </c>
      <c r="H9" s="26">
        <f t="shared" si="0"/>
        <v>8</v>
      </c>
      <c r="I9" s="23">
        <f t="shared" si="1"/>
        <v>2816</v>
      </c>
    </row>
    <row r="10" spans="1:9" x14ac:dyDescent="0.3">
      <c r="A10" s="19">
        <v>43373</v>
      </c>
      <c r="B10" t="s">
        <v>67</v>
      </c>
      <c r="C10" s="23">
        <v>4996</v>
      </c>
      <c r="D10" s="19">
        <v>43371</v>
      </c>
      <c r="E10" s="19">
        <v>43353</v>
      </c>
      <c r="F10" t="s">
        <v>93</v>
      </c>
      <c r="G10" s="19">
        <v>43356</v>
      </c>
      <c r="H10" s="26">
        <f t="shared" si="0"/>
        <v>15</v>
      </c>
      <c r="I10" s="23">
        <f t="shared" si="1"/>
        <v>74940</v>
      </c>
    </row>
    <row r="11" spans="1:9" x14ac:dyDescent="0.3">
      <c r="A11" s="19">
        <v>43373</v>
      </c>
      <c r="B11" t="s">
        <v>21</v>
      </c>
      <c r="C11" s="23">
        <v>1393.8</v>
      </c>
      <c r="D11" s="19">
        <v>43371</v>
      </c>
      <c r="E11" s="19">
        <v>43349</v>
      </c>
      <c r="F11" t="s">
        <v>94</v>
      </c>
      <c r="G11" s="19">
        <v>43353</v>
      </c>
      <c r="H11" s="26">
        <f t="shared" si="0"/>
        <v>18</v>
      </c>
      <c r="I11" s="23">
        <f t="shared" si="1"/>
        <v>25088.399999999998</v>
      </c>
    </row>
    <row r="12" spans="1:9" x14ac:dyDescent="0.3">
      <c r="A12" s="19">
        <v>43373</v>
      </c>
      <c r="B12" t="s">
        <v>22</v>
      </c>
      <c r="C12" s="23">
        <v>5.1000000000000005</v>
      </c>
      <c r="D12" s="19">
        <v>43371</v>
      </c>
      <c r="E12" s="19">
        <v>43342</v>
      </c>
      <c r="F12" t="s">
        <v>79</v>
      </c>
      <c r="G12" s="19">
        <v>43343</v>
      </c>
      <c r="H12" s="26">
        <f t="shared" si="0"/>
        <v>28</v>
      </c>
      <c r="I12" s="23">
        <f t="shared" si="1"/>
        <v>142.80000000000001</v>
      </c>
    </row>
    <row r="13" spans="1:9" x14ac:dyDescent="0.3">
      <c r="A13" s="19">
        <v>43373</v>
      </c>
      <c r="B13" t="s">
        <v>95</v>
      </c>
      <c r="C13" s="23">
        <v>217.8</v>
      </c>
      <c r="D13" s="19">
        <v>43371</v>
      </c>
      <c r="E13" s="19">
        <v>43353</v>
      </c>
      <c r="F13" t="s">
        <v>96</v>
      </c>
      <c r="G13" s="19">
        <v>43353</v>
      </c>
      <c r="H13" s="26">
        <f t="shared" si="0"/>
        <v>18</v>
      </c>
      <c r="I13" s="23">
        <f t="shared" si="1"/>
        <v>3920.4</v>
      </c>
    </row>
    <row r="14" spans="1:9" x14ac:dyDescent="0.3">
      <c r="A14" s="19">
        <v>43373</v>
      </c>
      <c r="B14" t="s">
        <v>95</v>
      </c>
      <c r="C14" s="23">
        <v>896.88</v>
      </c>
      <c r="D14" s="19">
        <v>43371</v>
      </c>
      <c r="E14" s="19">
        <v>43361</v>
      </c>
      <c r="F14" t="s">
        <v>97</v>
      </c>
      <c r="G14" s="19">
        <v>43362</v>
      </c>
      <c r="H14" s="26">
        <f t="shared" si="0"/>
        <v>9</v>
      </c>
      <c r="I14" s="23">
        <f t="shared" si="1"/>
        <v>8071.92</v>
      </c>
    </row>
    <row r="15" spans="1:9" x14ac:dyDescent="0.3">
      <c r="A15" s="19">
        <v>43373</v>
      </c>
      <c r="B15" t="s">
        <v>98</v>
      </c>
      <c r="C15" s="23">
        <v>160.5</v>
      </c>
      <c r="D15" s="19">
        <v>43371</v>
      </c>
      <c r="E15" s="19">
        <v>43298</v>
      </c>
      <c r="F15" t="s">
        <v>99</v>
      </c>
      <c r="G15" s="19">
        <v>43368</v>
      </c>
      <c r="H15" s="26">
        <f t="shared" si="0"/>
        <v>3</v>
      </c>
      <c r="I15" s="23">
        <f t="shared" si="1"/>
        <v>481.5</v>
      </c>
    </row>
    <row r="16" spans="1:9" x14ac:dyDescent="0.3">
      <c r="A16" s="19">
        <v>43373</v>
      </c>
      <c r="B16" t="s">
        <v>98</v>
      </c>
      <c r="C16" s="23">
        <v>160.5</v>
      </c>
      <c r="D16" s="19">
        <v>43371</v>
      </c>
      <c r="E16" s="19">
        <v>43298</v>
      </c>
      <c r="F16" t="s">
        <v>100</v>
      </c>
      <c r="G16" s="19">
        <v>43368</v>
      </c>
      <c r="H16" s="26">
        <f t="shared" si="0"/>
        <v>3</v>
      </c>
      <c r="I16" s="23">
        <f t="shared" si="1"/>
        <v>481.5</v>
      </c>
    </row>
    <row r="17" spans="1:9" x14ac:dyDescent="0.3">
      <c r="A17" s="19">
        <v>43373</v>
      </c>
      <c r="B17" t="s">
        <v>101</v>
      </c>
      <c r="C17" s="23">
        <v>499.73</v>
      </c>
      <c r="D17" s="19">
        <v>43371</v>
      </c>
      <c r="E17" s="19">
        <v>43199</v>
      </c>
      <c r="F17" t="s">
        <v>102</v>
      </c>
      <c r="G17" s="19">
        <v>43367</v>
      </c>
      <c r="H17" s="26">
        <f t="shared" si="0"/>
        <v>4</v>
      </c>
      <c r="I17" s="23">
        <f t="shared" si="1"/>
        <v>1998.92</v>
      </c>
    </row>
    <row r="18" spans="1:9" x14ac:dyDescent="0.3">
      <c r="A18" s="19">
        <v>43373</v>
      </c>
      <c r="B18" t="s">
        <v>103</v>
      </c>
      <c r="C18" s="23">
        <v>120</v>
      </c>
      <c r="D18" s="19">
        <v>43371</v>
      </c>
      <c r="E18" s="19">
        <v>43362</v>
      </c>
      <c r="F18" t="s">
        <v>104</v>
      </c>
      <c r="G18" s="19">
        <v>43367</v>
      </c>
      <c r="H18" s="26">
        <f t="shared" si="0"/>
        <v>4</v>
      </c>
      <c r="I18" s="23">
        <f t="shared" si="1"/>
        <v>480</v>
      </c>
    </row>
    <row r="19" spans="1:9" x14ac:dyDescent="0.3">
      <c r="A19" s="19">
        <v>43373</v>
      </c>
      <c r="B19" t="s">
        <v>23</v>
      </c>
      <c r="C19" s="23">
        <v>3544.41</v>
      </c>
      <c r="D19" s="19">
        <v>43371</v>
      </c>
      <c r="E19" s="19">
        <v>43343</v>
      </c>
      <c r="F19" t="s">
        <v>105</v>
      </c>
      <c r="G19" s="19">
        <v>43343</v>
      </c>
      <c r="H19" s="26">
        <f t="shared" si="0"/>
        <v>28</v>
      </c>
      <c r="I19" s="23">
        <f t="shared" si="1"/>
        <v>99243.48</v>
      </c>
    </row>
    <row r="20" spans="1:9" x14ac:dyDescent="0.3">
      <c r="A20" s="19">
        <v>43373</v>
      </c>
      <c r="B20" t="s">
        <v>23</v>
      </c>
      <c r="C20" s="23">
        <v>29993.24</v>
      </c>
      <c r="D20" s="19">
        <v>43371</v>
      </c>
      <c r="E20" s="19">
        <v>43343</v>
      </c>
      <c r="F20" t="s">
        <v>106</v>
      </c>
      <c r="G20" s="19">
        <v>43343</v>
      </c>
      <c r="H20" s="26">
        <f t="shared" si="0"/>
        <v>28</v>
      </c>
      <c r="I20" s="23">
        <f t="shared" si="1"/>
        <v>839810.72000000009</v>
      </c>
    </row>
    <row r="21" spans="1:9" x14ac:dyDescent="0.3">
      <c r="A21" s="19">
        <v>43373</v>
      </c>
      <c r="B21" t="s">
        <v>24</v>
      </c>
      <c r="C21" s="23">
        <v>235.95</v>
      </c>
      <c r="D21" s="19">
        <v>43371</v>
      </c>
      <c r="E21" s="19">
        <v>43362</v>
      </c>
      <c r="F21" t="s">
        <v>107</v>
      </c>
      <c r="G21" s="19">
        <v>43364</v>
      </c>
      <c r="H21" s="26">
        <f t="shared" si="0"/>
        <v>7</v>
      </c>
      <c r="I21" s="23">
        <f t="shared" si="1"/>
        <v>1651.6499999999999</v>
      </c>
    </row>
    <row r="22" spans="1:9" x14ac:dyDescent="0.3">
      <c r="A22" s="19">
        <v>43373</v>
      </c>
      <c r="B22" t="s">
        <v>108</v>
      </c>
      <c r="C22" s="23">
        <v>169.99</v>
      </c>
      <c r="D22" s="19">
        <v>43371</v>
      </c>
      <c r="E22" s="19">
        <v>43340</v>
      </c>
      <c r="F22" t="s">
        <v>109</v>
      </c>
      <c r="G22" s="19">
        <v>43346</v>
      </c>
      <c r="H22" s="26">
        <f t="shared" si="0"/>
        <v>25</v>
      </c>
      <c r="I22" s="23">
        <f t="shared" si="1"/>
        <v>4249.75</v>
      </c>
    </row>
    <row r="23" spans="1:9" x14ac:dyDescent="0.3">
      <c r="A23" s="19">
        <v>43373</v>
      </c>
      <c r="B23" t="s">
        <v>108</v>
      </c>
      <c r="C23" s="23">
        <v>169.99</v>
      </c>
      <c r="D23" s="19">
        <v>43371</v>
      </c>
      <c r="E23" s="19">
        <v>43340</v>
      </c>
      <c r="F23" t="s">
        <v>110</v>
      </c>
      <c r="G23" s="19">
        <v>43356</v>
      </c>
      <c r="H23" s="26">
        <f t="shared" si="0"/>
        <v>15</v>
      </c>
      <c r="I23" s="23">
        <f t="shared" si="1"/>
        <v>2549.8500000000004</v>
      </c>
    </row>
    <row r="24" spans="1:9" x14ac:dyDescent="0.3">
      <c r="A24" s="19">
        <v>43356</v>
      </c>
      <c r="B24" t="s">
        <v>111</v>
      </c>
      <c r="C24" s="23">
        <v>154</v>
      </c>
      <c r="D24" s="19">
        <v>43356</v>
      </c>
      <c r="E24" s="19">
        <v>43171</v>
      </c>
      <c r="F24" t="s">
        <v>112</v>
      </c>
      <c r="G24" s="19">
        <v>43354</v>
      </c>
      <c r="H24" s="26">
        <f t="shared" si="0"/>
        <v>2</v>
      </c>
      <c r="I24" s="23">
        <f t="shared" si="1"/>
        <v>308</v>
      </c>
    </row>
    <row r="25" spans="1:9" x14ac:dyDescent="0.3">
      <c r="A25" s="19">
        <v>43373</v>
      </c>
      <c r="B25" t="s">
        <v>25</v>
      </c>
      <c r="C25" s="23">
        <v>24.99</v>
      </c>
      <c r="D25" s="19">
        <v>43371</v>
      </c>
      <c r="E25" s="19">
        <v>43356</v>
      </c>
      <c r="F25" t="s">
        <v>113</v>
      </c>
      <c r="G25" s="19">
        <v>43356</v>
      </c>
      <c r="H25" s="26">
        <f t="shared" si="0"/>
        <v>15</v>
      </c>
      <c r="I25" s="23">
        <f t="shared" si="1"/>
        <v>374.84999999999997</v>
      </c>
    </row>
    <row r="26" spans="1:9" x14ac:dyDescent="0.3">
      <c r="A26" s="19">
        <v>43373</v>
      </c>
      <c r="B26" t="s">
        <v>25</v>
      </c>
      <c r="C26" s="23">
        <v>69.98</v>
      </c>
      <c r="D26" s="19">
        <v>43371</v>
      </c>
      <c r="E26" s="19">
        <v>43355</v>
      </c>
      <c r="F26" t="s">
        <v>114</v>
      </c>
      <c r="G26" s="19">
        <v>43348</v>
      </c>
      <c r="H26" s="26">
        <f t="shared" si="0"/>
        <v>23</v>
      </c>
      <c r="I26" s="23">
        <f t="shared" si="1"/>
        <v>1609.5400000000002</v>
      </c>
    </row>
    <row r="27" spans="1:9" x14ac:dyDescent="0.3">
      <c r="A27" s="19">
        <v>43373</v>
      </c>
      <c r="B27" t="s">
        <v>25</v>
      </c>
      <c r="C27" s="23">
        <v>18.989999999999998</v>
      </c>
      <c r="D27" s="19">
        <v>43371</v>
      </c>
      <c r="E27" s="19">
        <v>43356</v>
      </c>
      <c r="F27" t="s">
        <v>115</v>
      </c>
      <c r="G27" s="19">
        <v>43356</v>
      </c>
      <c r="H27" s="26">
        <f t="shared" si="0"/>
        <v>15</v>
      </c>
      <c r="I27" s="23">
        <f t="shared" si="1"/>
        <v>284.84999999999997</v>
      </c>
    </row>
    <row r="28" spans="1:9" x14ac:dyDescent="0.3">
      <c r="A28" s="19">
        <v>43373</v>
      </c>
      <c r="B28" t="s">
        <v>116</v>
      </c>
      <c r="C28" s="23">
        <v>1947.54</v>
      </c>
      <c r="D28" s="19">
        <v>43371</v>
      </c>
      <c r="E28" s="19">
        <v>43259</v>
      </c>
      <c r="F28" t="s">
        <v>117</v>
      </c>
      <c r="G28" s="19">
        <v>43259</v>
      </c>
      <c r="H28" s="26">
        <f t="shared" si="0"/>
        <v>112</v>
      </c>
      <c r="I28" s="23">
        <f t="shared" si="1"/>
        <v>218124.47999999998</v>
      </c>
    </row>
    <row r="29" spans="1:9" x14ac:dyDescent="0.3">
      <c r="A29" s="19">
        <v>43373</v>
      </c>
      <c r="B29" t="s">
        <v>116</v>
      </c>
      <c r="C29" s="23">
        <v>1824.89</v>
      </c>
      <c r="D29" s="19">
        <v>43371</v>
      </c>
      <c r="E29" s="19">
        <v>43289</v>
      </c>
      <c r="F29" t="s">
        <v>118</v>
      </c>
      <c r="G29" s="19">
        <v>43318</v>
      </c>
      <c r="H29" s="26">
        <f t="shared" si="0"/>
        <v>53</v>
      </c>
      <c r="I29" s="23">
        <f t="shared" si="1"/>
        <v>96719.17</v>
      </c>
    </row>
    <row r="30" spans="1:9" x14ac:dyDescent="0.3">
      <c r="A30" s="19">
        <v>43373</v>
      </c>
      <c r="B30" t="s">
        <v>116</v>
      </c>
      <c r="C30" s="23">
        <v>197.39</v>
      </c>
      <c r="D30" s="19">
        <v>43371</v>
      </c>
      <c r="E30" s="19">
        <v>43340</v>
      </c>
      <c r="F30" t="s">
        <v>119</v>
      </c>
      <c r="G30" s="19">
        <v>43340</v>
      </c>
      <c r="H30" s="26">
        <f t="shared" si="0"/>
        <v>31</v>
      </c>
      <c r="I30" s="23">
        <f t="shared" si="1"/>
        <v>6119.0899999999992</v>
      </c>
    </row>
    <row r="31" spans="1:9" x14ac:dyDescent="0.3">
      <c r="A31" s="19">
        <v>43373</v>
      </c>
      <c r="B31" t="s">
        <v>116</v>
      </c>
      <c r="C31" s="23">
        <v>283.77999999999997</v>
      </c>
      <c r="D31" s="19">
        <v>43371</v>
      </c>
      <c r="E31" s="19">
        <v>43307</v>
      </c>
      <c r="F31" t="s">
        <v>120</v>
      </c>
      <c r="G31" s="19">
        <v>43307</v>
      </c>
      <c r="H31" s="26">
        <f t="shared" si="0"/>
        <v>64</v>
      </c>
      <c r="I31" s="23">
        <f t="shared" si="1"/>
        <v>18161.919999999998</v>
      </c>
    </row>
    <row r="32" spans="1:9" x14ac:dyDescent="0.3">
      <c r="A32" s="19">
        <v>43373</v>
      </c>
      <c r="B32" t="s">
        <v>116</v>
      </c>
      <c r="C32" s="23">
        <v>161.21</v>
      </c>
      <c r="D32" s="19">
        <v>43371</v>
      </c>
      <c r="E32" s="19">
        <v>43278</v>
      </c>
      <c r="F32" t="s">
        <v>121</v>
      </c>
      <c r="G32" s="19">
        <v>43287</v>
      </c>
      <c r="H32" s="26">
        <f t="shared" si="0"/>
        <v>84</v>
      </c>
      <c r="I32" s="23">
        <f t="shared" si="1"/>
        <v>13541.640000000001</v>
      </c>
    </row>
    <row r="33" spans="1:9" x14ac:dyDescent="0.3">
      <c r="A33" s="19">
        <v>43373</v>
      </c>
      <c r="B33" t="s">
        <v>26</v>
      </c>
      <c r="C33" s="23">
        <v>330.38</v>
      </c>
      <c r="D33" s="19">
        <v>43371</v>
      </c>
      <c r="E33" s="19">
        <v>43343</v>
      </c>
      <c r="F33" t="s">
        <v>122</v>
      </c>
      <c r="G33" s="19">
        <v>43348</v>
      </c>
      <c r="H33" s="26">
        <f t="shared" si="0"/>
        <v>23</v>
      </c>
      <c r="I33" s="23">
        <f t="shared" si="1"/>
        <v>7598.74</v>
      </c>
    </row>
    <row r="34" spans="1:9" x14ac:dyDescent="0.3">
      <c r="A34" s="19">
        <v>43373</v>
      </c>
      <c r="B34" t="s">
        <v>26</v>
      </c>
      <c r="C34" s="23">
        <v>379.18</v>
      </c>
      <c r="D34" s="19">
        <v>43371</v>
      </c>
      <c r="E34" s="19">
        <v>43343</v>
      </c>
      <c r="F34" t="s">
        <v>123</v>
      </c>
      <c r="G34" s="19">
        <v>43348</v>
      </c>
      <c r="H34" s="26">
        <f t="shared" si="0"/>
        <v>23</v>
      </c>
      <c r="I34" s="23">
        <f t="shared" si="1"/>
        <v>8721.14</v>
      </c>
    </row>
    <row r="35" spans="1:9" x14ac:dyDescent="0.3">
      <c r="A35" s="19">
        <v>43356</v>
      </c>
      <c r="B35" t="s">
        <v>27</v>
      </c>
      <c r="C35" s="23">
        <v>148</v>
      </c>
      <c r="D35" s="19">
        <v>43356</v>
      </c>
      <c r="E35" s="19">
        <v>43182</v>
      </c>
      <c r="F35" t="s">
        <v>124</v>
      </c>
      <c r="G35" s="19">
        <v>43347</v>
      </c>
      <c r="H35" s="26">
        <f t="shared" si="0"/>
        <v>9</v>
      </c>
      <c r="I35" s="23">
        <f t="shared" si="1"/>
        <v>1332</v>
      </c>
    </row>
    <row r="36" spans="1:9" x14ac:dyDescent="0.3">
      <c r="A36" s="19">
        <v>43373</v>
      </c>
      <c r="B36" t="s">
        <v>27</v>
      </c>
      <c r="C36" s="23">
        <v>90</v>
      </c>
      <c r="D36" s="19">
        <v>43371</v>
      </c>
      <c r="E36" s="19">
        <v>43311</v>
      </c>
      <c r="F36" t="s">
        <v>125</v>
      </c>
      <c r="G36" s="19">
        <v>43342</v>
      </c>
      <c r="H36" s="26">
        <f t="shared" si="0"/>
        <v>29</v>
      </c>
      <c r="I36" s="23">
        <f t="shared" si="1"/>
        <v>2610</v>
      </c>
    </row>
    <row r="37" spans="1:9" x14ac:dyDescent="0.3">
      <c r="A37" s="19">
        <v>43373</v>
      </c>
      <c r="B37" t="s">
        <v>28</v>
      </c>
      <c r="C37" s="23">
        <v>262.5</v>
      </c>
      <c r="D37" s="19">
        <v>43371</v>
      </c>
      <c r="E37" s="19">
        <v>43343</v>
      </c>
      <c r="F37" t="s">
        <v>126</v>
      </c>
      <c r="G37" s="19">
        <v>43346</v>
      </c>
      <c r="H37" s="26">
        <f t="shared" si="0"/>
        <v>25</v>
      </c>
      <c r="I37" s="23">
        <f t="shared" si="1"/>
        <v>6562.5</v>
      </c>
    </row>
    <row r="38" spans="1:9" x14ac:dyDescent="0.3">
      <c r="A38" s="19">
        <v>43373</v>
      </c>
      <c r="B38" t="s">
        <v>29</v>
      </c>
      <c r="C38" s="23">
        <v>41.18</v>
      </c>
      <c r="D38" s="19">
        <v>43371</v>
      </c>
      <c r="E38" s="19">
        <v>43343</v>
      </c>
      <c r="F38" t="s">
        <v>127</v>
      </c>
      <c r="G38" s="19">
        <v>43343</v>
      </c>
      <c r="H38" s="26">
        <f t="shared" si="0"/>
        <v>28</v>
      </c>
      <c r="I38" s="23">
        <f t="shared" si="1"/>
        <v>1153.04</v>
      </c>
    </row>
    <row r="39" spans="1:9" x14ac:dyDescent="0.3">
      <c r="A39" s="19">
        <v>43373</v>
      </c>
      <c r="B39" t="s">
        <v>29</v>
      </c>
      <c r="C39" s="23">
        <v>18127.27</v>
      </c>
      <c r="D39" s="19">
        <v>43371</v>
      </c>
      <c r="E39" s="19">
        <v>43343</v>
      </c>
      <c r="F39" t="s">
        <v>128</v>
      </c>
      <c r="G39" s="19">
        <v>43343</v>
      </c>
      <c r="H39" s="26">
        <f t="shared" si="0"/>
        <v>28</v>
      </c>
      <c r="I39" s="23">
        <f t="shared" si="1"/>
        <v>507563.56</v>
      </c>
    </row>
    <row r="40" spans="1:9" x14ac:dyDescent="0.3">
      <c r="A40" s="19">
        <v>43373</v>
      </c>
      <c r="B40" t="s">
        <v>29</v>
      </c>
      <c r="C40" s="23">
        <v>23656.940000000002</v>
      </c>
      <c r="D40" s="19">
        <v>43371</v>
      </c>
      <c r="E40" s="19">
        <v>43343</v>
      </c>
      <c r="F40" t="s">
        <v>129</v>
      </c>
      <c r="G40" s="19">
        <v>43343</v>
      </c>
      <c r="H40" s="26">
        <f t="shared" si="0"/>
        <v>28</v>
      </c>
      <c r="I40" s="23">
        <f t="shared" si="1"/>
        <v>662394.32000000007</v>
      </c>
    </row>
    <row r="41" spans="1:9" x14ac:dyDescent="0.3">
      <c r="A41" s="19">
        <v>43373</v>
      </c>
      <c r="B41" t="s">
        <v>30</v>
      </c>
      <c r="C41" s="23">
        <v>136</v>
      </c>
      <c r="D41" s="19">
        <v>43371</v>
      </c>
      <c r="E41" s="19">
        <v>43343</v>
      </c>
      <c r="F41" t="s">
        <v>130</v>
      </c>
      <c r="G41" s="19">
        <v>43347</v>
      </c>
      <c r="H41" s="26">
        <f t="shared" si="0"/>
        <v>24</v>
      </c>
      <c r="I41" s="23">
        <f t="shared" si="1"/>
        <v>3264</v>
      </c>
    </row>
    <row r="42" spans="1:9" x14ac:dyDescent="0.3">
      <c r="A42" s="19">
        <v>43356</v>
      </c>
      <c r="B42" t="s">
        <v>68</v>
      </c>
      <c r="C42" s="23">
        <v>590.76</v>
      </c>
      <c r="D42" s="19">
        <v>43356</v>
      </c>
      <c r="E42" s="19">
        <v>43319</v>
      </c>
      <c r="F42" t="s">
        <v>131</v>
      </c>
      <c r="G42" s="19">
        <v>43339</v>
      </c>
      <c r="H42" s="26">
        <f t="shared" si="0"/>
        <v>17</v>
      </c>
      <c r="I42" s="23">
        <f t="shared" si="1"/>
        <v>10042.92</v>
      </c>
    </row>
    <row r="43" spans="1:9" x14ac:dyDescent="0.3">
      <c r="A43" s="19">
        <v>43356</v>
      </c>
      <c r="B43" t="s">
        <v>68</v>
      </c>
      <c r="C43" s="23">
        <v>143</v>
      </c>
      <c r="D43" s="19">
        <v>43356</v>
      </c>
      <c r="E43" s="19">
        <v>43319</v>
      </c>
      <c r="F43" t="s">
        <v>132</v>
      </c>
      <c r="G43" s="19">
        <v>43353</v>
      </c>
      <c r="H43" s="26">
        <f t="shared" si="0"/>
        <v>3</v>
      </c>
      <c r="I43" s="23">
        <f t="shared" si="1"/>
        <v>429</v>
      </c>
    </row>
    <row r="44" spans="1:9" x14ac:dyDescent="0.3">
      <c r="A44" s="19">
        <v>43356</v>
      </c>
      <c r="B44" t="s">
        <v>68</v>
      </c>
      <c r="C44" s="23">
        <v>108.5</v>
      </c>
      <c r="D44" s="19">
        <v>43356</v>
      </c>
      <c r="E44" s="19">
        <v>43319</v>
      </c>
      <c r="F44" t="s">
        <v>133</v>
      </c>
      <c r="G44" s="19">
        <v>43346</v>
      </c>
      <c r="H44" s="26">
        <f t="shared" si="0"/>
        <v>10</v>
      </c>
      <c r="I44" s="23">
        <f t="shared" si="1"/>
        <v>1085</v>
      </c>
    </row>
    <row r="45" spans="1:9" x14ac:dyDescent="0.3">
      <c r="A45" s="19">
        <v>43373</v>
      </c>
      <c r="B45" t="s">
        <v>68</v>
      </c>
      <c r="C45" s="23">
        <v>1014.05</v>
      </c>
      <c r="D45" s="19">
        <v>43371</v>
      </c>
      <c r="E45" s="19">
        <v>43360</v>
      </c>
      <c r="F45" t="s">
        <v>134</v>
      </c>
      <c r="G45" s="19">
        <v>43361</v>
      </c>
      <c r="H45" s="26">
        <f t="shared" si="0"/>
        <v>10</v>
      </c>
      <c r="I45" s="23">
        <f t="shared" si="1"/>
        <v>10140.5</v>
      </c>
    </row>
    <row r="46" spans="1:9" x14ac:dyDescent="0.3">
      <c r="A46" s="19">
        <v>43373</v>
      </c>
      <c r="B46" t="s">
        <v>31</v>
      </c>
      <c r="C46" s="23">
        <v>252.02</v>
      </c>
      <c r="D46" s="19">
        <v>43371</v>
      </c>
      <c r="E46" s="19">
        <v>43343</v>
      </c>
      <c r="F46" t="s">
        <v>135</v>
      </c>
      <c r="G46" s="19">
        <v>43355</v>
      </c>
      <c r="H46" s="26">
        <f t="shared" si="0"/>
        <v>16</v>
      </c>
      <c r="I46" s="23">
        <f t="shared" si="1"/>
        <v>4032.32</v>
      </c>
    </row>
    <row r="47" spans="1:9" x14ac:dyDescent="0.3">
      <c r="A47" s="19">
        <v>43373</v>
      </c>
      <c r="B47" t="s">
        <v>32</v>
      </c>
      <c r="C47" s="23">
        <v>229.23</v>
      </c>
      <c r="D47" s="19">
        <v>43371</v>
      </c>
      <c r="E47" s="19">
        <v>43343</v>
      </c>
      <c r="F47" t="s">
        <v>136</v>
      </c>
      <c r="G47" s="19">
        <v>43349</v>
      </c>
      <c r="H47" s="26">
        <f t="shared" si="0"/>
        <v>22</v>
      </c>
      <c r="I47" s="23">
        <f t="shared" si="1"/>
        <v>5043.0599999999995</v>
      </c>
    </row>
    <row r="48" spans="1:9" x14ac:dyDescent="0.3">
      <c r="A48" s="19">
        <v>43373</v>
      </c>
      <c r="B48" t="s">
        <v>64</v>
      </c>
      <c r="C48" s="23">
        <v>496.31</v>
      </c>
      <c r="D48" s="19">
        <v>43371</v>
      </c>
      <c r="E48" s="19">
        <v>43340</v>
      </c>
      <c r="F48" t="s">
        <v>137</v>
      </c>
      <c r="G48" s="19">
        <v>43340</v>
      </c>
      <c r="H48" s="26">
        <f t="shared" si="0"/>
        <v>31</v>
      </c>
      <c r="I48" s="23">
        <f t="shared" si="1"/>
        <v>15385.61</v>
      </c>
    </row>
    <row r="49" spans="1:9" x14ac:dyDescent="0.3">
      <c r="A49" s="19">
        <v>43373</v>
      </c>
      <c r="B49" t="s">
        <v>33</v>
      </c>
      <c r="C49" s="23">
        <v>12974.34</v>
      </c>
      <c r="D49" s="19">
        <v>43371</v>
      </c>
      <c r="E49" s="19">
        <v>43343</v>
      </c>
      <c r="F49" t="s">
        <v>138</v>
      </c>
      <c r="G49" s="19">
        <v>43354</v>
      </c>
      <c r="H49" s="26">
        <f t="shared" si="0"/>
        <v>17</v>
      </c>
      <c r="I49" s="23">
        <f t="shared" si="1"/>
        <v>220563.78</v>
      </c>
    </row>
    <row r="50" spans="1:9" x14ac:dyDescent="0.3">
      <c r="A50" s="19">
        <v>43373</v>
      </c>
      <c r="B50" t="s">
        <v>139</v>
      </c>
      <c r="C50" s="23">
        <v>182.6</v>
      </c>
      <c r="D50" s="19">
        <v>43371</v>
      </c>
      <c r="E50" s="19">
        <v>43305</v>
      </c>
      <c r="F50" t="s">
        <v>140</v>
      </c>
      <c r="G50" s="19">
        <v>43342</v>
      </c>
      <c r="H50" s="26">
        <f t="shared" si="0"/>
        <v>29</v>
      </c>
      <c r="I50" s="23">
        <f t="shared" si="1"/>
        <v>5295.4</v>
      </c>
    </row>
    <row r="51" spans="1:9" x14ac:dyDescent="0.3">
      <c r="A51" s="19">
        <v>43373</v>
      </c>
      <c r="B51" t="s">
        <v>34</v>
      </c>
      <c r="C51" s="23">
        <v>30026.39</v>
      </c>
      <c r="D51" s="19">
        <v>43371</v>
      </c>
      <c r="E51" s="19">
        <v>43343</v>
      </c>
      <c r="F51" t="s">
        <v>141</v>
      </c>
      <c r="G51" s="19">
        <v>43343</v>
      </c>
      <c r="H51" s="26">
        <f t="shared" si="0"/>
        <v>28</v>
      </c>
      <c r="I51" s="23">
        <f t="shared" si="1"/>
        <v>840738.91999999993</v>
      </c>
    </row>
    <row r="52" spans="1:9" x14ac:dyDescent="0.3">
      <c r="A52" s="19">
        <v>43373</v>
      </c>
      <c r="B52" t="s">
        <v>34</v>
      </c>
      <c r="C52" s="23">
        <v>1412.08</v>
      </c>
      <c r="D52" s="19">
        <v>43371</v>
      </c>
      <c r="E52" s="19">
        <v>43343</v>
      </c>
      <c r="F52" t="s">
        <v>142</v>
      </c>
      <c r="G52" s="19">
        <v>43343</v>
      </c>
      <c r="H52" s="26">
        <f t="shared" si="0"/>
        <v>28</v>
      </c>
      <c r="I52" s="23">
        <f t="shared" si="1"/>
        <v>39538.239999999998</v>
      </c>
    </row>
    <row r="53" spans="1:9" x14ac:dyDescent="0.3">
      <c r="A53" s="19">
        <v>43373</v>
      </c>
      <c r="B53" t="s">
        <v>143</v>
      </c>
      <c r="C53" s="23">
        <v>195</v>
      </c>
      <c r="D53" s="19">
        <v>43371</v>
      </c>
      <c r="E53" s="19">
        <v>43356</v>
      </c>
      <c r="F53" t="s">
        <v>144</v>
      </c>
      <c r="G53" s="19">
        <v>43357</v>
      </c>
      <c r="H53" s="26">
        <f t="shared" si="0"/>
        <v>14</v>
      </c>
      <c r="I53" s="23">
        <f t="shared" si="1"/>
        <v>2730</v>
      </c>
    </row>
    <row r="54" spans="1:9" x14ac:dyDescent="0.3">
      <c r="A54" s="19">
        <v>43373</v>
      </c>
      <c r="B54" t="s">
        <v>143</v>
      </c>
      <c r="C54" s="23">
        <v>195</v>
      </c>
      <c r="D54" s="19">
        <v>43371</v>
      </c>
      <c r="E54" s="19">
        <v>43356</v>
      </c>
      <c r="F54" t="s">
        <v>145</v>
      </c>
      <c r="G54" s="19">
        <v>43357</v>
      </c>
      <c r="H54" s="26">
        <f t="shared" si="0"/>
        <v>14</v>
      </c>
      <c r="I54" s="23">
        <f t="shared" si="1"/>
        <v>2730</v>
      </c>
    </row>
    <row r="55" spans="1:9" x14ac:dyDescent="0.3">
      <c r="A55" s="19">
        <v>43356</v>
      </c>
      <c r="B55" t="s">
        <v>146</v>
      </c>
      <c r="C55" s="23">
        <v>837.25</v>
      </c>
      <c r="D55" s="19">
        <v>43356</v>
      </c>
      <c r="E55" s="19">
        <v>43322</v>
      </c>
      <c r="F55" t="s">
        <v>147</v>
      </c>
      <c r="G55" s="19">
        <v>43346</v>
      </c>
      <c r="H55" s="26">
        <f t="shared" si="0"/>
        <v>10</v>
      </c>
      <c r="I55" s="23">
        <f t="shared" si="1"/>
        <v>8372.5</v>
      </c>
    </row>
    <row r="56" spans="1:9" x14ac:dyDescent="0.3">
      <c r="A56" s="19">
        <v>43373</v>
      </c>
      <c r="B56" t="s">
        <v>146</v>
      </c>
      <c r="C56" s="23">
        <v>862.75</v>
      </c>
      <c r="D56" s="19">
        <v>43371</v>
      </c>
      <c r="E56" s="19">
        <v>43361</v>
      </c>
      <c r="F56" t="s">
        <v>148</v>
      </c>
      <c r="G56" s="19">
        <v>43362</v>
      </c>
      <c r="H56" s="26">
        <f t="shared" si="0"/>
        <v>9</v>
      </c>
      <c r="I56" s="23">
        <f t="shared" si="1"/>
        <v>7764.75</v>
      </c>
    </row>
    <row r="57" spans="1:9" x14ac:dyDescent="0.3">
      <c r="A57" s="19">
        <v>43373</v>
      </c>
      <c r="B57" t="s">
        <v>149</v>
      </c>
      <c r="C57" s="23">
        <v>996</v>
      </c>
      <c r="D57" s="19">
        <v>43371</v>
      </c>
      <c r="E57" s="19">
        <v>43352</v>
      </c>
      <c r="F57" t="s">
        <v>150</v>
      </c>
      <c r="G57" s="19">
        <v>43353</v>
      </c>
      <c r="H57" s="26">
        <f t="shared" si="0"/>
        <v>18</v>
      </c>
      <c r="I57" s="23">
        <f t="shared" si="1"/>
        <v>17928</v>
      </c>
    </row>
    <row r="58" spans="1:9" x14ac:dyDescent="0.3">
      <c r="A58" s="19">
        <v>43373</v>
      </c>
      <c r="B58" t="s">
        <v>35</v>
      </c>
      <c r="C58" s="23">
        <v>167.96</v>
      </c>
      <c r="D58" s="19">
        <v>43371</v>
      </c>
      <c r="E58" s="19">
        <v>43354</v>
      </c>
      <c r="F58" t="s">
        <v>151</v>
      </c>
      <c r="G58" s="19">
        <v>43354</v>
      </c>
      <c r="H58" s="26">
        <f t="shared" si="0"/>
        <v>17</v>
      </c>
      <c r="I58" s="23">
        <f t="shared" si="1"/>
        <v>2855.32</v>
      </c>
    </row>
    <row r="59" spans="1:9" x14ac:dyDescent="0.3">
      <c r="A59" s="19">
        <v>43373</v>
      </c>
      <c r="B59" t="s">
        <v>152</v>
      </c>
      <c r="C59" s="23">
        <v>7.5</v>
      </c>
      <c r="D59" s="19">
        <v>43371</v>
      </c>
      <c r="E59" s="19">
        <v>43312</v>
      </c>
      <c r="F59" t="s">
        <v>153</v>
      </c>
      <c r="G59" s="19">
        <v>43357</v>
      </c>
      <c r="H59" s="26">
        <f t="shared" si="0"/>
        <v>14</v>
      </c>
      <c r="I59" s="23">
        <f t="shared" si="1"/>
        <v>105</v>
      </c>
    </row>
    <row r="60" spans="1:9" x14ac:dyDescent="0.3">
      <c r="A60" s="19">
        <v>43373</v>
      </c>
      <c r="B60" t="s">
        <v>152</v>
      </c>
      <c r="C60" s="23">
        <v>18.75</v>
      </c>
      <c r="D60" s="19">
        <v>43371</v>
      </c>
      <c r="E60" s="19">
        <v>43343</v>
      </c>
      <c r="F60" t="s">
        <v>154</v>
      </c>
      <c r="G60" s="19">
        <v>43357</v>
      </c>
      <c r="H60" s="26">
        <f t="shared" si="0"/>
        <v>14</v>
      </c>
      <c r="I60" s="23">
        <f t="shared" si="1"/>
        <v>262.5</v>
      </c>
    </row>
    <row r="61" spans="1:9" x14ac:dyDescent="0.3">
      <c r="A61" s="19">
        <v>43356</v>
      </c>
      <c r="B61" t="s">
        <v>69</v>
      </c>
      <c r="C61" s="23">
        <v>193.6</v>
      </c>
      <c r="D61" s="19">
        <v>43356</v>
      </c>
      <c r="E61" s="19">
        <v>43272</v>
      </c>
      <c r="F61" t="s">
        <v>81</v>
      </c>
      <c r="G61" s="19">
        <v>43342</v>
      </c>
      <c r="H61" s="26">
        <f t="shared" si="0"/>
        <v>14</v>
      </c>
      <c r="I61" s="23">
        <f t="shared" si="1"/>
        <v>2710.4</v>
      </c>
    </row>
    <row r="62" spans="1:9" x14ac:dyDescent="0.3">
      <c r="A62" s="19">
        <v>43373</v>
      </c>
      <c r="B62" t="s">
        <v>155</v>
      </c>
      <c r="C62" s="23">
        <v>70.8</v>
      </c>
      <c r="D62" s="19">
        <v>43371</v>
      </c>
      <c r="E62" s="19">
        <v>43303</v>
      </c>
      <c r="F62" t="s">
        <v>156</v>
      </c>
      <c r="G62" s="19">
        <v>43342</v>
      </c>
      <c r="H62" s="26">
        <f t="shared" si="0"/>
        <v>29</v>
      </c>
      <c r="I62" s="23">
        <f t="shared" si="1"/>
        <v>2053.1999999999998</v>
      </c>
    </row>
    <row r="63" spans="1:9" x14ac:dyDescent="0.3">
      <c r="A63" s="19">
        <v>43373</v>
      </c>
      <c r="B63" t="s">
        <v>36</v>
      </c>
      <c r="C63" s="23">
        <v>295.15000000000003</v>
      </c>
      <c r="D63" s="19">
        <v>43371</v>
      </c>
      <c r="E63" s="19">
        <v>43343</v>
      </c>
      <c r="F63" t="s">
        <v>157</v>
      </c>
      <c r="G63" s="19">
        <v>43368</v>
      </c>
      <c r="H63" s="26">
        <f t="shared" si="0"/>
        <v>3</v>
      </c>
      <c r="I63" s="23">
        <f t="shared" si="1"/>
        <v>885.45</v>
      </c>
    </row>
    <row r="64" spans="1:9" x14ac:dyDescent="0.3">
      <c r="A64" s="19">
        <v>43373</v>
      </c>
      <c r="B64" t="s">
        <v>37</v>
      </c>
      <c r="C64" s="23">
        <v>976.21</v>
      </c>
      <c r="D64" s="19">
        <v>43371</v>
      </c>
      <c r="E64" s="19">
        <v>43343</v>
      </c>
      <c r="F64" t="s">
        <v>158</v>
      </c>
      <c r="G64" s="19">
        <v>43360</v>
      </c>
      <c r="H64" s="26">
        <f t="shared" si="0"/>
        <v>11</v>
      </c>
      <c r="I64" s="23">
        <f t="shared" si="1"/>
        <v>10738.310000000001</v>
      </c>
    </row>
    <row r="65" spans="1:9" x14ac:dyDescent="0.3">
      <c r="A65" s="19">
        <v>43371</v>
      </c>
      <c r="B65" t="s">
        <v>37</v>
      </c>
      <c r="C65" s="23">
        <v>418.37</v>
      </c>
      <c r="D65" s="19">
        <v>43371</v>
      </c>
      <c r="E65" s="19">
        <v>43343</v>
      </c>
      <c r="F65" t="s">
        <v>158</v>
      </c>
      <c r="G65" s="19">
        <v>43360</v>
      </c>
      <c r="H65" s="26">
        <f t="shared" si="0"/>
        <v>11</v>
      </c>
      <c r="I65" s="23">
        <f t="shared" si="1"/>
        <v>4602.07</v>
      </c>
    </row>
    <row r="66" spans="1:9" x14ac:dyDescent="0.3">
      <c r="A66" s="19">
        <v>43373</v>
      </c>
      <c r="B66" t="s">
        <v>38</v>
      </c>
      <c r="C66" s="23">
        <v>829.4</v>
      </c>
      <c r="D66" s="19">
        <v>43371</v>
      </c>
      <c r="E66" s="19">
        <v>43344</v>
      </c>
      <c r="F66" t="s">
        <v>159</v>
      </c>
      <c r="G66" s="19">
        <v>43353</v>
      </c>
      <c r="H66" s="26">
        <f t="shared" si="0"/>
        <v>18</v>
      </c>
      <c r="I66" s="23">
        <f t="shared" si="1"/>
        <v>14929.199999999999</v>
      </c>
    </row>
    <row r="67" spans="1:9" x14ac:dyDescent="0.3">
      <c r="A67" s="19">
        <v>43356</v>
      </c>
      <c r="B67" t="s">
        <v>39</v>
      </c>
      <c r="C67" s="23">
        <v>470.4</v>
      </c>
      <c r="D67" s="19">
        <v>43356</v>
      </c>
      <c r="E67" s="19">
        <v>43312</v>
      </c>
      <c r="F67" t="s">
        <v>160</v>
      </c>
      <c r="G67" s="19">
        <v>43347</v>
      </c>
      <c r="H67" s="26">
        <f t="shared" si="0"/>
        <v>9</v>
      </c>
      <c r="I67" s="23">
        <f t="shared" si="1"/>
        <v>4233.5999999999995</v>
      </c>
    </row>
    <row r="68" spans="1:9" x14ac:dyDescent="0.3">
      <c r="A68" s="19">
        <v>43356</v>
      </c>
      <c r="B68" t="s">
        <v>39</v>
      </c>
      <c r="C68" s="23">
        <v>2150</v>
      </c>
      <c r="D68" s="19">
        <v>43356</v>
      </c>
      <c r="E68" s="19">
        <v>43312</v>
      </c>
      <c r="F68" t="s">
        <v>84</v>
      </c>
      <c r="G68" s="19">
        <v>43340</v>
      </c>
      <c r="H68" s="26">
        <f t="shared" ref="H68:H130" si="2">+D68-G68</f>
        <v>16</v>
      </c>
      <c r="I68" s="23">
        <f t="shared" ref="I68:I130" si="3">+H68*C68</f>
        <v>34400</v>
      </c>
    </row>
    <row r="69" spans="1:9" x14ac:dyDescent="0.3">
      <c r="A69" s="19">
        <v>43373</v>
      </c>
      <c r="B69" t="s">
        <v>39</v>
      </c>
      <c r="C69" s="23">
        <v>3060</v>
      </c>
      <c r="D69" s="19">
        <v>43371</v>
      </c>
      <c r="E69" s="19">
        <v>43343</v>
      </c>
      <c r="F69" t="s">
        <v>161</v>
      </c>
      <c r="G69" s="19">
        <v>43360</v>
      </c>
      <c r="H69" s="26">
        <f t="shared" si="2"/>
        <v>11</v>
      </c>
      <c r="I69" s="23">
        <f t="shared" si="3"/>
        <v>33660</v>
      </c>
    </row>
    <row r="70" spans="1:9" x14ac:dyDescent="0.3">
      <c r="A70" s="19">
        <v>43373</v>
      </c>
      <c r="B70" t="s">
        <v>39</v>
      </c>
      <c r="C70" s="23">
        <v>531.20000000000005</v>
      </c>
      <c r="D70" s="19">
        <v>43371</v>
      </c>
      <c r="E70" s="19">
        <v>43343</v>
      </c>
      <c r="F70" t="s">
        <v>162</v>
      </c>
      <c r="G70" s="19">
        <v>43353</v>
      </c>
      <c r="H70" s="26">
        <f t="shared" si="2"/>
        <v>18</v>
      </c>
      <c r="I70" s="23">
        <f t="shared" si="3"/>
        <v>9561.6</v>
      </c>
    </row>
    <row r="71" spans="1:9" x14ac:dyDescent="0.3">
      <c r="A71" s="19">
        <v>43373</v>
      </c>
      <c r="B71" t="s">
        <v>39</v>
      </c>
      <c r="C71" s="23">
        <v>925.6</v>
      </c>
      <c r="D71" s="19">
        <v>43371</v>
      </c>
      <c r="E71" s="19">
        <v>43343</v>
      </c>
      <c r="F71" t="s">
        <v>163</v>
      </c>
      <c r="G71" s="19">
        <v>43349</v>
      </c>
      <c r="H71" s="26">
        <f t="shared" si="2"/>
        <v>22</v>
      </c>
      <c r="I71" s="23">
        <f t="shared" si="3"/>
        <v>20363.2</v>
      </c>
    </row>
    <row r="72" spans="1:9" x14ac:dyDescent="0.3">
      <c r="A72" s="19">
        <v>43373</v>
      </c>
      <c r="B72" t="s">
        <v>164</v>
      </c>
      <c r="C72" s="23">
        <v>2223.86</v>
      </c>
      <c r="D72" s="19">
        <v>43371</v>
      </c>
      <c r="E72" s="19">
        <v>43343</v>
      </c>
      <c r="F72" t="s">
        <v>165</v>
      </c>
      <c r="G72" s="19">
        <v>43353</v>
      </c>
      <c r="H72" s="26">
        <f t="shared" si="2"/>
        <v>18</v>
      </c>
      <c r="I72" s="23">
        <f t="shared" si="3"/>
        <v>40029.480000000003</v>
      </c>
    </row>
    <row r="73" spans="1:9" x14ac:dyDescent="0.3">
      <c r="A73" s="19">
        <v>43356</v>
      </c>
      <c r="B73" t="s">
        <v>166</v>
      </c>
      <c r="C73" s="23">
        <v>1324.95</v>
      </c>
      <c r="D73" s="19">
        <v>43356</v>
      </c>
      <c r="E73" s="19">
        <v>43292</v>
      </c>
      <c r="F73" t="s">
        <v>167</v>
      </c>
      <c r="G73" s="19">
        <v>43355</v>
      </c>
      <c r="H73" s="26">
        <f t="shared" si="2"/>
        <v>1</v>
      </c>
      <c r="I73" s="23">
        <f t="shared" si="3"/>
        <v>1324.95</v>
      </c>
    </row>
    <row r="74" spans="1:9" x14ac:dyDescent="0.3">
      <c r="A74" s="19">
        <v>43356</v>
      </c>
      <c r="B74" t="s">
        <v>166</v>
      </c>
      <c r="C74" s="23">
        <v>1379.4</v>
      </c>
      <c r="D74" s="19">
        <v>43356</v>
      </c>
      <c r="E74" s="19">
        <v>43308</v>
      </c>
      <c r="F74" t="s">
        <v>168</v>
      </c>
      <c r="G74" s="19">
        <v>43355</v>
      </c>
      <c r="H74" s="26">
        <f t="shared" si="2"/>
        <v>1</v>
      </c>
      <c r="I74" s="23">
        <f t="shared" si="3"/>
        <v>1379.4</v>
      </c>
    </row>
    <row r="75" spans="1:9" x14ac:dyDescent="0.3">
      <c r="A75" s="19">
        <v>43373</v>
      </c>
      <c r="B75" t="s">
        <v>166</v>
      </c>
      <c r="C75" s="23">
        <v>459.8</v>
      </c>
      <c r="D75" s="19">
        <v>43371</v>
      </c>
      <c r="E75" s="19">
        <v>43360</v>
      </c>
      <c r="F75" t="s">
        <v>169</v>
      </c>
      <c r="G75" s="19">
        <v>43363</v>
      </c>
      <c r="H75" s="26">
        <f t="shared" si="2"/>
        <v>8</v>
      </c>
      <c r="I75" s="23">
        <f t="shared" si="3"/>
        <v>3678.4</v>
      </c>
    </row>
    <row r="76" spans="1:9" x14ac:dyDescent="0.3">
      <c r="A76" s="19">
        <v>43373</v>
      </c>
      <c r="B76" t="s">
        <v>40</v>
      </c>
      <c r="C76" s="23">
        <v>13.95</v>
      </c>
      <c r="D76" s="19">
        <v>43371</v>
      </c>
      <c r="E76" s="19">
        <v>43342</v>
      </c>
      <c r="F76" t="s">
        <v>80</v>
      </c>
      <c r="G76" s="19">
        <v>43342</v>
      </c>
      <c r="H76" s="26">
        <f t="shared" si="2"/>
        <v>29</v>
      </c>
      <c r="I76" s="23">
        <f t="shared" si="3"/>
        <v>404.54999999999995</v>
      </c>
    </row>
    <row r="77" spans="1:9" x14ac:dyDescent="0.3">
      <c r="A77" s="19">
        <v>43373</v>
      </c>
      <c r="B77" t="s">
        <v>170</v>
      </c>
      <c r="C77" s="23">
        <v>156.01</v>
      </c>
      <c r="D77" s="19">
        <v>43371</v>
      </c>
      <c r="E77" s="19">
        <v>43357</v>
      </c>
      <c r="F77" t="s">
        <v>171</v>
      </c>
      <c r="G77" s="19">
        <v>43362</v>
      </c>
      <c r="H77" s="26">
        <f t="shared" si="2"/>
        <v>9</v>
      </c>
      <c r="I77" s="23">
        <f t="shared" si="3"/>
        <v>1404.09</v>
      </c>
    </row>
    <row r="78" spans="1:9" x14ac:dyDescent="0.3">
      <c r="A78" s="19">
        <v>43373</v>
      </c>
      <c r="B78" t="s">
        <v>172</v>
      </c>
      <c r="C78" s="23">
        <v>122.39999999999999</v>
      </c>
      <c r="D78" s="19">
        <v>43371</v>
      </c>
      <c r="E78" s="19">
        <v>43343</v>
      </c>
      <c r="F78" t="s">
        <v>173</v>
      </c>
      <c r="G78" s="19">
        <v>43357</v>
      </c>
      <c r="H78" s="26">
        <f t="shared" si="2"/>
        <v>14</v>
      </c>
      <c r="I78" s="23">
        <f t="shared" si="3"/>
        <v>1713.6</v>
      </c>
    </row>
    <row r="79" spans="1:9" x14ac:dyDescent="0.3">
      <c r="A79" s="19">
        <v>43356</v>
      </c>
      <c r="B79" t="s">
        <v>174</v>
      </c>
      <c r="C79" s="23">
        <v>2072.13</v>
      </c>
      <c r="D79" s="19">
        <v>43356</v>
      </c>
      <c r="E79" s="19">
        <v>43283</v>
      </c>
      <c r="F79" t="s">
        <v>175</v>
      </c>
      <c r="G79" s="19">
        <v>43354</v>
      </c>
      <c r="H79" s="26">
        <f t="shared" si="2"/>
        <v>2</v>
      </c>
      <c r="I79" s="23">
        <f t="shared" si="3"/>
        <v>4144.26</v>
      </c>
    </row>
    <row r="80" spans="1:9" x14ac:dyDescent="0.3">
      <c r="A80" s="19">
        <v>43356</v>
      </c>
      <c r="B80" t="s">
        <v>174</v>
      </c>
      <c r="C80" s="23">
        <v>13633.679999999998</v>
      </c>
      <c r="D80" s="19">
        <v>43356</v>
      </c>
      <c r="E80" s="19">
        <v>43313</v>
      </c>
      <c r="F80" t="s">
        <v>176</v>
      </c>
      <c r="G80" s="19">
        <v>43354</v>
      </c>
      <c r="H80" s="26">
        <f t="shared" si="2"/>
        <v>2</v>
      </c>
      <c r="I80" s="23">
        <f t="shared" si="3"/>
        <v>27267.359999999997</v>
      </c>
    </row>
    <row r="81" spans="1:9" x14ac:dyDescent="0.3">
      <c r="A81" s="19">
        <v>43373</v>
      </c>
      <c r="B81" t="s">
        <v>174</v>
      </c>
      <c r="C81" s="23">
        <v>13633.679999999998</v>
      </c>
      <c r="D81" s="19">
        <v>43371</v>
      </c>
      <c r="E81" s="19">
        <v>43346</v>
      </c>
      <c r="F81" t="s">
        <v>177</v>
      </c>
      <c r="G81" s="19">
        <v>43347</v>
      </c>
      <c r="H81" s="26">
        <f t="shared" si="2"/>
        <v>24</v>
      </c>
      <c r="I81" s="23">
        <f t="shared" si="3"/>
        <v>327208.31999999995</v>
      </c>
    </row>
    <row r="82" spans="1:9" x14ac:dyDescent="0.3">
      <c r="A82" s="19">
        <v>43373</v>
      </c>
      <c r="B82" t="s">
        <v>178</v>
      </c>
      <c r="C82" s="23">
        <v>5929</v>
      </c>
      <c r="D82" s="19">
        <v>43371</v>
      </c>
      <c r="E82" s="19">
        <v>43348</v>
      </c>
      <c r="F82" t="s">
        <v>179</v>
      </c>
      <c r="G82" s="19">
        <v>43348</v>
      </c>
      <c r="H82" s="26">
        <f t="shared" si="2"/>
        <v>23</v>
      </c>
      <c r="I82" s="23">
        <f t="shared" si="3"/>
        <v>136367</v>
      </c>
    </row>
    <row r="83" spans="1:9" x14ac:dyDescent="0.3">
      <c r="A83" s="19">
        <v>43373</v>
      </c>
      <c r="B83" t="s">
        <v>41</v>
      </c>
      <c r="C83" s="23">
        <v>210</v>
      </c>
      <c r="D83" s="19">
        <v>43371</v>
      </c>
      <c r="E83" s="19">
        <v>43339</v>
      </c>
      <c r="F83" t="s">
        <v>85</v>
      </c>
      <c r="G83" s="19">
        <v>43339</v>
      </c>
      <c r="H83" s="26">
        <f t="shared" si="2"/>
        <v>32</v>
      </c>
      <c r="I83" s="23">
        <f t="shared" si="3"/>
        <v>6720</v>
      </c>
    </row>
    <row r="84" spans="1:9" x14ac:dyDescent="0.3">
      <c r="A84" s="19">
        <v>43373</v>
      </c>
      <c r="B84" t="s">
        <v>41</v>
      </c>
      <c r="C84" s="23">
        <v>113.14</v>
      </c>
      <c r="D84" s="19">
        <v>43371</v>
      </c>
      <c r="E84" s="19">
        <v>43339</v>
      </c>
      <c r="F84" t="s">
        <v>180</v>
      </c>
      <c r="G84" s="19">
        <v>43332</v>
      </c>
      <c r="H84" s="26">
        <f t="shared" si="2"/>
        <v>39</v>
      </c>
      <c r="I84" s="23">
        <f t="shared" si="3"/>
        <v>4412.46</v>
      </c>
    </row>
    <row r="85" spans="1:9" x14ac:dyDescent="0.3">
      <c r="A85" s="19">
        <v>43373</v>
      </c>
      <c r="B85" t="s">
        <v>42</v>
      </c>
      <c r="C85" s="23">
        <v>544.5</v>
      </c>
      <c r="D85" s="19">
        <v>43371</v>
      </c>
      <c r="E85" s="19">
        <v>43312</v>
      </c>
      <c r="F85" t="s">
        <v>181</v>
      </c>
      <c r="G85" s="19">
        <v>43353</v>
      </c>
      <c r="H85" s="26">
        <f t="shared" si="2"/>
        <v>18</v>
      </c>
      <c r="I85" s="23">
        <f t="shared" si="3"/>
        <v>9801</v>
      </c>
    </row>
    <row r="86" spans="1:9" x14ac:dyDescent="0.3">
      <c r="A86" s="19">
        <v>43373</v>
      </c>
      <c r="B86" t="s">
        <v>42</v>
      </c>
      <c r="C86" s="23">
        <v>411.4</v>
      </c>
      <c r="D86" s="19">
        <v>43371</v>
      </c>
      <c r="E86" s="19">
        <v>43343</v>
      </c>
      <c r="F86" t="s">
        <v>182</v>
      </c>
      <c r="G86" s="19">
        <v>43353</v>
      </c>
      <c r="H86" s="26">
        <f t="shared" si="2"/>
        <v>18</v>
      </c>
      <c r="I86" s="23">
        <f t="shared" si="3"/>
        <v>7405.2</v>
      </c>
    </row>
    <row r="87" spans="1:9" x14ac:dyDescent="0.3">
      <c r="A87" s="19">
        <v>43373</v>
      </c>
      <c r="B87" t="s">
        <v>42</v>
      </c>
      <c r="C87" s="23">
        <v>291.01</v>
      </c>
      <c r="D87" s="19">
        <v>43371</v>
      </c>
      <c r="E87" s="19">
        <v>43343</v>
      </c>
      <c r="F87" t="s">
        <v>183</v>
      </c>
      <c r="G87" s="19">
        <v>43353</v>
      </c>
      <c r="H87" s="26">
        <f t="shared" si="2"/>
        <v>18</v>
      </c>
      <c r="I87" s="23">
        <f t="shared" si="3"/>
        <v>5238.18</v>
      </c>
    </row>
    <row r="88" spans="1:9" x14ac:dyDescent="0.3">
      <c r="A88" s="19">
        <v>43373</v>
      </c>
      <c r="B88" t="s">
        <v>70</v>
      </c>
      <c r="C88" s="23">
        <v>150.04000000000002</v>
      </c>
      <c r="D88" s="19">
        <v>43371</v>
      </c>
      <c r="E88" s="19">
        <v>43350</v>
      </c>
      <c r="F88" t="s">
        <v>184</v>
      </c>
      <c r="G88" s="19">
        <v>43354</v>
      </c>
      <c r="H88" s="26">
        <f t="shared" si="2"/>
        <v>17</v>
      </c>
      <c r="I88" s="23">
        <f t="shared" si="3"/>
        <v>2550.6800000000003</v>
      </c>
    </row>
    <row r="89" spans="1:9" x14ac:dyDescent="0.3">
      <c r="A89" s="19">
        <v>43373</v>
      </c>
      <c r="B89" t="s">
        <v>43</v>
      </c>
      <c r="C89" s="23">
        <v>61260.86</v>
      </c>
      <c r="D89" s="19">
        <v>43371</v>
      </c>
      <c r="E89" s="19">
        <v>43343</v>
      </c>
      <c r="F89" t="s">
        <v>185</v>
      </c>
      <c r="G89" s="19">
        <v>43354</v>
      </c>
      <c r="H89" s="26">
        <f t="shared" si="2"/>
        <v>17</v>
      </c>
      <c r="I89" s="23">
        <f t="shared" si="3"/>
        <v>1041434.62</v>
      </c>
    </row>
    <row r="90" spans="1:9" x14ac:dyDescent="0.3">
      <c r="A90" s="19">
        <v>43373</v>
      </c>
      <c r="B90" t="s">
        <v>44</v>
      </c>
      <c r="C90" s="23">
        <v>299.37</v>
      </c>
      <c r="D90" s="19">
        <v>43371</v>
      </c>
      <c r="E90" s="19">
        <v>43343</v>
      </c>
      <c r="F90" t="s">
        <v>186</v>
      </c>
      <c r="G90" s="19">
        <v>43356</v>
      </c>
      <c r="H90" s="26">
        <f t="shared" si="2"/>
        <v>15</v>
      </c>
      <c r="I90" s="23">
        <f t="shared" si="3"/>
        <v>4490.55</v>
      </c>
    </row>
    <row r="91" spans="1:9" x14ac:dyDescent="0.3">
      <c r="A91" s="19">
        <v>43373</v>
      </c>
      <c r="B91" t="s">
        <v>44</v>
      </c>
      <c r="C91" s="23">
        <v>108.63</v>
      </c>
      <c r="D91" s="19">
        <v>43371</v>
      </c>
      <c r="E91" s="19">
        <v>43343</v>
      </c>
      <c r="F91" t="s">
        <v>187</v>
      </c>
      <c r="G91" s="19">
        <v>43353</v>
      </c>
      <c r="H91" s="26">
        <f t="shared" si="2"/>
        <v>18</v>
      </c>
      <c r="I91" s="23">
        <f t="shared" si="3"/>
        <v>1955.34</v>
      </c>
    </row>
    <row r="92" spans="1:9" x14ac:dyDescent="0.3">
      <c r="A92" s="19">
        <v>43373</v>
      </c>
      <c r="B92" t="s">
        <v>188</v>
      </c>
      <c r="C92" s="23">
        <v>151.25</v>
      </c>
      <c r="D92" s="19">
        <v>43371</v>
      </c>
      <c r="E92" s="19">
        <v>43238</v>
      </c>
      <c r="F92" t="s">
        <v>189</v>
      </c>
      <c r="G92" s="19">
        <v>43356</v>
      </c>
      <c r="H92" s="26">
        <f t="shared" si="2"/>
        <v>15</v>
      </c>
      <c r="I92" s="23">
        <f t="shared" si="3"/>
        <v>2268.75</v>
      </c>
    </row>
    <row r="93" spans="1:9" x14ac:dyDescent="0.3">
      <c r="A93" s="19">
        <v>43373</v>
      </c>
      <c r="B93" t="s">
        <v>188</v>
      </c>
      <c r="C93" s="23">
        <v>96.8</v>
      </c>
      <c r="D93" s="19">
        <v>43371</v>
      </c>
      <c r="E93" s="19">
        <v>43301</v>
      </c>
      <c r="F93" t="s">
        <v>190</v>
      </c>
      <c r="G93" s="19">
        <v>43308</v>
      </c>
      <c r="H93" s="26">
        <f t="shared" si="2"/>
        <v>63</v>
      </c>
      <c r="I93" s="23">
        <f t="shared" si="3"/>
        <v>6098.4</v>
      </c>
    </row>
    <row r="94" spans="1:9" x14ac:dyDescent="0.3">
      <c r="A94" s="19">
        <v>43373</v>
      </c>
      <c r="B94" t="s">
        <v>188</v>
      </c>
      <c r="C94" s="23">
        <v>121</v>
      </c>
      <c r="D94" s="19">
        <v>43371</v>
      </c>
      <c r="E94" s="19">
        <v>43353</v>
      </c>
      <c r="F94" t="s">
        <v>191</v>
      </c>
      <c r="G94" s="19">
        <v>43354</v>
      </c>
      <c r="H94" s="26">
        <f t="shared" si="2"/>
        <v>17</v>
      </c>
      <c r="I94" s="23">
        <f t="shared" si="3"/>
        <v>2057</v>
      </c>
    </row>
    <row r="95" spans="1:9" x14ac:dyDescent="0.3">
      <c r="A95" s="19">
        <v>43373</v>
      </c>
      <c r="B95" t="s">
        <v>45</v>
      </c>
      <c r="C95" s="23">
        <v>3402.0699999999997</v>
      </c>
      <c r="D95" s="19">
        <v>43371</v>
      </c>
      <c r="E95" s="19">
        <v>43343</v>
      </c>
      <c r="F95" t="s">
        <v>192</v>
      </c>
      <c r="G95" s="19">
        <v>43350</v>
      </c>
      <c r="H95" s="26">
        <f t="shared" si="2"/>
        <v>21</v>
      </c>
      <c r="I95" s="23">
        <f t="shared" si="3"/>
        <v>71443.47</v>
      </c>
    </row>
    <row r="96" spans="1:9" x14ac:dyDescent="0.3">
      <c r="A96" s="19">
        <v>43373</v>
      </c>
      <c r="B96" t="s">
        <v>193</v>
      </c>
      <c r="C96" s="23">
        <v>279</v>
      </c>
      <c r="D96" s="19">
        <v>43371</v>
      </c>
      <c r="E96" s="19">
        <v>43357</v>
      </c>
      <c r="F96" t="s">
        <v>194</v>
      </c>
      <c r="G96" s="19">
        <v>43360</v>
      </c>
      <c r="H96" s="26">
        <f t="shared" si="2"/>
        <v>11</v>
      </c>
      <c r="I96" s="23">
        <f t="shared" si="3"/>
        <v>3069</v>
      </c>
    </row>
    <row r="97" spans="1:9" x14ac:dyDescent="0.3">
      <c r="A97" s="19">
        <v>43373</v>
      </c>
      <c r="B97" t="s">
        <v>193</v>
      </c>
      <c r="C97" s="23">
        <v>116.5</v>
      </c>
      <c r="D97" s="19">
        <v>43371</v>
      </c>
      <c r="E97" s="19">
        <v>43356</v>
      </c>
      <c r="F97" t="s">
        <v>195</v>
      </c>
      <c r="G97" s="19">
        <v>43362</v>
      </c>
      <c r="H97" s="26">
        <f t="shared" si="2"/>
        <v>9</v>
      </c>
      <c r="I97" s="23">
        <f t="shared" si="3"/>
        <v>1048.5</v>
      </c>
    </row>
    <row r="98" spans="1:9" x14ac:dyDescent="0.3">
      <c r="A98" s="19">
        <v>43373</v>
      </c>
      <c r="B98" t="s">
        <v>46</v>
      </c>
      <c r="C98" s="23">
        <v>1631.12</v>
      </c>
      <c r="D98" s="19">
        <v>43371</v>
      </c>
      <c r="E98" s="19">
        <v>43362</v>
      </c>
      <c r="F98" t="s">
        <v>196</v>
      </c>
      <c r="G98" s="19">
        <v>43362</v>
      </c>
      <c r="H98" s="26">
        <f t="shared" si="2"/>
        <v>9</v>
      </c>
      <c r="I98" s="23">
        <f t="shared" si="3"/>
        <v>14680.079999999998</v>
      </c>
    </row>
    <row r="99" spans="1:9" x14ac:dyDescent="0.3">
      <c r="A99" s="19">
        <v>43373</v>
      </c>
      <c r="B99" t="s">
        <v>47</v>
      </c>
      <c r="C99" s="23">
        <v>248.6</v>
      </c>
      <c r="D99" s="19">
        <v>43371</v>
      </c>
      <c r="E99" s="19">
        <v>43341</v>
      </c>
      <c r="F99" t="s">
        <v>82</v>
      </c>
      <c r="G99" s="19">
        <v>43341</v>
      </c>
      <c r="H99" s="26">
        <f t="shared" si="2"/>
        <v>30</v>
      </c>
      <c r="I99" s="23">
        <f t="shared" si="3"/>
        <v>7458</v>
      </c>
    </row>
    <row r="100" spans="1:9" x14ac:dyDescent="0.3">
      <c r="A100" s="19">
        <v>43373</v>
      </c>
      <c r="B100" t="s">
        <v>47</v>
      </c>
      <c r="C100" s="23">
        <v>280</v>
      </c>
      <c r="D100" s="19">
        <v>43371</v>
      </c>
      <c r="E100" s="19">
        <v>43358</v>
      </c>
      <c r="F100" t="s">
        <v>197</v>
      </c>
      <c r="G100" s="19">
        <v>43368</v>
      </c>
      <c r="H100" s="26">
        <f t="shared" si="2"/>
        <v>3</v>
      </c>
      <c r="I100" s="23">
        <f t="shared" si="3"/>
        <v>840</v>
      </c>
    </row>
    <row r="101" spans="1:9" x14ac:dyDescent="0.3">
      <c r="A101" s="19">
        <v>43373</v>
      </c>
      <c r="B101" t="s">
        <v>47</v>
      </c>
      <c r="C101" s="23">
        <v>280</v>
      </c>
      <c r="D101" s="19">
        <v>43371</v>
      </c>
      <c r="E101" s="19">
        <v>43363</v>
      </c>
      <c r="F101" t="s">
        <v>198</v>
      </c>
      <c r="G101" s="19">
        <v>43367</v>
      </c>
      <c r="H101" s="26">
        <f t="shared" si="2"/>
        <v>4</v>
      </c>
      <c r="I101" s="23">
        <f t="shared" si="3"/>
        <v>1120</v>
      </c>
    </row>
    <row r="102" spans="1:9" x14ac:dyDescent="0.3">
      <c r="A102" s="19">
        <v>43373</v>
      </c>
      <c r="B102" t="s">
        <v>65</v>
      </c>
      <c r="C102" s="23">
        <v>75.09</v>
      </c>
      <c r="D102" s="19">
        <v>43371</v>
      </c>
      <c r="E102" s="19">
        <v>43348</v>
      </c>
      <c r="F102" t="s">
        <v>199</v>
      </c>
      <c r="G102" s="19">
        <v>43348</v>
      </c>
      <c r="H102" s="26">
        <f t="shared" si="2"/>
        <v>23</v>
      </c>
      <c r="I102" s="23">
        <f t="shared" si="3"/>
        <v>1727.0700000000002</v>
      </c>
    </row>
    <row r="103" spans="1:9" x14ac:dyDescent="0.3">
      <c r="A103" s="19">
        <v>43373</v>
      </c>
      <c r="B103" t="s">
        <v>65</v>
      </c>
      <c r="C103" s="23">
        <v>166.36</v>
      </c>
      <c r="D103" s="19">
        <v>43371</v>
      </c>
      <c r="E103" s="19">
        <v>43352</v>
      </c>
      <c r="F103" t="s">
        <v>200</v>
      </c>
      <c r="G103" s="19">
        <v>43352</v>
      </c>
      <c r="H103" s="26">
        <f t="shared" si="2"/>
        <v>19</v>
      </c>
      <c r="I103" s="23">
        <f t="shared" si="3"/>
        <v>3160.84</v>
      </c>
    </row>
    <row r="104" spans="1:9" x14ac:dyDescent="0.3">
      <c r="A104" s="19">
        <v>43373</v>
      </c>
      <c r="B104" t="s">
        <v>48</v>
      </c>
      <c r="C104" s="23">
        <v>53.36</v>
      </c>
      <c r="D104" s="19">
        <v>43371</v>
      </c>
      <c r="E104" s="19">
        <v>43346</v>
      </c>
      <c r="F104" t="s">
        <v>201</v>
      </c>
      <c r="G104" s="19">
        <v>43346</v>
      </c>
      <c r="H104" s="26">
        <f t="shared" si="2"/>
        <v>25</v>
      </c>
      <c r="I104" s="23">
        <f t="shared" si="3"/>
        <v>1334</v>
      </c>
    </row>
    <row r="105" spans="1:9" x14ac:dyDescent="0.3">
      <c r="A105" s="19">
        <v>43373</v>
      </c>
      <c r="B105" t="s">
        <v>48</v>
      </c>
      <c r="C105" s="23">
        <v>2668.26</v>
      </c>
      <c r="D105" s="19">
        <v>43371</v>
      </c>
      <c r="E105" s="19">
        <v>43346</v>
      </c>
      <c r="F105" t="s">
        <v>202</v>
      </c>
      <c r="G105" s="19">
        <v>43346</v>
      </c>
      <c r="H105" s="26">
        <f t="shared" si="2"/>
        <v>25</v>
      </c>
      <c r="I105" s="23">
        <f t="shared" si="3"/>
        <v>66706.5</v>
      </c>
    </row>
    <row r="106" spans="1:9" x14ac:dyDescent="0.3">
      <c r="A106" s="19">
        <v>43373</v>
      </c>
      <c r="B106" t="s">
        <v>48</v>
      </c>
      <c r="C106" s="23">
        <v>197.47</v>
      </c>
      <c r="D106" s="19">
        <v>43371</v>
      </c>
      <c r="E106" s="19">
        <v>43346</v>
      </c>
      <c r="F106" t="s">
        <v>203</v>
      </c>
      <c r="G106" s="19">
        <v>43346</v>
      </c>
      <c r="H106" s="26">
        <f t="shared" si="2"/>
        <v>25</v>
      </c>
      <c r="I106" s="23">
        <f t="shared" si="3"/>
        <v>4936.75</v>
      </c>
    </row>
    <row r="107" spans="1:9" x14ac:dyDescent="0.3">
      <c r="A107" s="19">
        <v>43373</v>
      </c>
      <c r="B107" t="s">
        <v>204</v>
      </c>
      <c r="C107" s="23">
        <v>2039.55</v>
      </c>
      <c r="D107" s="19">
        <v>43371</v>
      </c>
      <c r="E107" s="19">
        <v>43343</v>
      </c>
      <c r="F107" t="s">
        <v>205</v>
      </c>
      <c r="G107" s="19">
        <v>43353</v>
      </c>
      <c r="H107" s="26">
        <f t="shared" si="2"/>
        <v>18</v>
      </c>
      <c r="I107" s="23">
        <f t="shared" si="3"/>
        <v>36711.9</v>
      </c>
    </row>
    <row r="108" spans="1:9" x14ac:dyDescent="0.3">
      <c r="A108" s="19">
        <v>43373</v>
      </c>
      <c r="B108" t="s">
        <v>206</v>
      </c>
      <c r="C108" s="23">
        <v>90</v>
      </c>
      <c r="D108" s="19">
        <v>43371</v>
      </c>
      <c r="E108" s="19">
        <v>43354</v>
      </c>
      <c r="F108" t="s">
        <v>207</v>
      </c>
      <c r="G108" s="19">
        <v>43362</v>
      </c>
      <c r="H108" s="26">
        <f t="shared" si="2"/>
        <v>9</v>
      </c>
      <c r="I108" s="23">
        <f t="shared" si="3"/>
        <v>810</v>
      </c>
    </row>
    <row r="109" spans="1:9" x14ac:dyDescent="0.3">
      <c r="A109" s="19">
        <v>43373</v>
      </c>
      <c r="B109" t="s">
        <v>208</v>
      </c>
      <c r="C109" s="23">
        <v>112</v>
      </c>
      <c r="D109" s="19">
        <v>43371</v>
      </c>
      <c r="E109" s="19">
        <v>43349</v>
      </c>
      <c r="F109" t="s">
        <v>209</v>
      </c>
      <c r="G109" s="19">
        <v>43363</v>
      </c>
      <c r="H109" s="26">
        <f t="shared" si="2"/>
        <v>8</v>
      </c>
      <c r="I109" s="23">
        <f t="shared" si="3"/>
        <v>896</v>
      </c>
    </row>
    <row r="110" spans="1:9" x14ac:dyDescent="0.3">
      <c r="A110" s="19">
        <v>43373</v>
      </c>
      <c r="B110" t="s">
        <v>49</v>
      </c>
      <c r="C110" s="23">
        <v>12.05</v>
      </c>
      <c r="D110" s="19">
        <v>43371</v>
      </c>
      <c r="E110" s="19">
        <v>43348</v>
      </c>
      <c r="F110" t="s">
        <v>210</v>
      </c>
      <c r="G110" s="19">
        <v>43348</v>
      </c>
      <c r="H110" s="26">
        <f t="shared" si="2"/>
        <v>23</v>
      </c>
      <c r="I110" s="23">
        <f t="shared" si="3"/>
        <v>277.15000000000003</v>
      </c>
    </row>
    <row r="111" spans="1:9" x14ac:dyDescent="0.3">
      <c r="A111" s="19">
        <v>43373</v>
      </c>
      <c r="B111" t="s">
        <v>49</v>
      </c>
      <c r="C111" s="23">
        <v>94.47999999999999</v>
      </c>
      <c r="D111" s="19">
        <v>43371</v>
      </c>
      <c r="E111" s="19">
        <v>43348</v>
      </c>
      <c r="F111" t="s">
        <v>211</v>
      </c>
      <c r="G111" s="19">
        <v>43348</v>
      </c>
      <c r="H111" s="26">
        <f t="shared" si="2"/>
        <v>23</v>
      </c>
      <c r="I111" s="23">
        <f t="shared" si="3"/>
        <v>2173.04</v>
      </c>
    </row>
    <row r="112" spans="1:9" x14ac:dyDescent="0.3">
      <c r="A112" s="19">
        <v>43373</v>
      </c>
      <c r="B112" t="s">
        <v>49</v>
      </c>
      <c r="C112" s="23">
        <v>2100.5300000000002</v>
      </c>
      <c r="D112" s="19">
        <v>43371</v>
      </c>
      <c r="E112" s="19">
        <v>43363</v>
      </c>
      <c r="F112" t="s">
        <v>212</v>
      </c>
      <c r="G112" s="19">
        <v>43371</v>
      </c>
      <c r="H112" s="26">
        <f t="shared" si="2"/>
        <v>0</v>
      </c>
      <c r="I112" s="23">
        <f t="shared" si="3"/>
        <v>0</v>
      </c>
    </row>
    <row r="113" spans="1:9" x14ac:dyDescent="0.3">
      <c r="A113" s="19">
        <v>43373</v>
      </c>
      <c r="B113" t="s">
        <v>49</v>
      </c>
      <c r="C113" s="23">
        <v>30.03</v>
      </c>
      <c r="D113" s="19">
        <v>43371</v>
      </c>
      <c r="E113" s="19">
        <v>43363</v>
      </c>
      <c r="F113" t="s">
        <v>213</v>
      </c>
      <c r="G113" s="19">
        <v>43363</v>
      </c>
      <c r="H113" s="26">
        <f t="shared" si="2"/>
        <v>8</v>
      </c>
      <c r="I113" s="23">
        <f t="shared" si="3"/>
        <v>240.24</v>
      </c>
    </row>
    <row r="114" spans="1:9" x14ac:dyDescent="0.3">
      <c r="A114" s="19">
        <v>43373</v>
      </c>
      <c r="B114" t="s">
        <v>214</v>
      </c>
      <c r="C114" s="23">
        <v>556.6</v>
      </c>
      <c r="D114" s="19">
        <v>43371</v>
      </c>
      <c r="E114" s="19">
        <v>43343</v>
      </c>
      <c r="F114" t="s">
        <v>215</v>
      </c>
      <c r="G114" s="19">
        <v>43353</v>
      </c>
      <c r="H114" s="26">
        <f t="shared" si="2"/>
        <v>18</v>
      </c>
      <c r="I114" s="23">
        <f t="shared" si="3"/>
        <v>10018.800000000001</v>
      </c>
    </row>
    <row r="115" spans="1:9" x14ac:dyDescent="0.3">
      <c r="A115" s="19">
        <v>43373</v>
      </c>
      <c r="B115" t="s">
        <v>214</v>
      </c>
      <c r="C115" s="23">
        <v>3022.94</v>
      </c>
      <c r="D115" s="19">
        <v>43371</v>
      </c>
      <c r="E115" s="19">
        <v>43348</v>
      </c>
      <c r="F115" t="s">
        <v>216</v>
      </c>
      <c r="G115" s="19">
        <v>43349</v>
      </c>
      <c r="H115" s="26">
        <f t="shared" si="2"/>
        <v>22</v>
      </c>
      <c r="I115" s="23">
        <f t="shared" si="3"/>
        <v>66504.680000000008</v>
      </c>
    </row>
    <row r="116" spans="1:9" x14ac:dyDescent="0.3">
      <c r="A116" s="19">
        <v>43373</v>
      </c>
      <c r="B116" t="s">
        <v>50</v>
      </c>
      <c r="C116" s="23">
        <v>327.25</v>
      </c>
      <c r="D116" s="19">
        <v>43371</v>
      </c>
      <c r="E116" s="19">
        <v>43344</v>
      </c>
      <c r="F116" t="s">
        <v>217</v>
      </c>
      <c r="G116" s="19">
        <v>43349</v>
      </c>
      <c r="H116" s="26">
        <f t="shared" si="2"/>
        <v>22</v>
      </c>
      <c r="I116" s="23">
        <f t="shared" si="3"/>
        <v>7199.5</v>
      </c>
    </row>
    <row r="117" spans="1:9" x14ac:dyDescent="0.3">
      <c r="A117" s="19">
        <v>43373</v>
      </c>
      <c r="B117" t="s">
        <v>218</v>
      </c>
      <c r="C117" s="23">
        <v>80.08</v>
      </c>
      <c r="D117" s="19">
        <v>43371</v>
      </c>
      <c r="E117" s="19">
        <v>43357</v>
      </c>
      <c r="F117" t="s">
        <v>219</v>
      </c>
      <c r="G117" s="19">
        <v>43360</v>
      </c>
      <c r="H117" s="26">
        <f t="shared" si="2"/>
        <v>11</v>
      </c>
      <c r="I117" s="23">
        <f t="shared" si="3"/>
        <v>880.88</v>
      </c>
    </row>
    <row r="118" spans="1:9" x14ac:dyDescent="0.3">
      <c r="A118" s="19">
        <v>43356</v>
      </c>
      <c r="B118" t="s">
        <v>220</v>
      </c>
      <c r="C118" s="23">
        <v>3092.5299999999997</v>
      </c>
      <c r="D118" s="19">
        <v>43356</v>
      </c>
      <c r="E118" s="19">
        <v>43305</v>
      </c>
      <c r="F118" t="s">
        <v>221</v>
      </c>
      <c r="G118" s="19">
        <v>43354</v>
      </c>
      <c r="H118" s="26">
        <f t="shared" si="2"/>
        <v>2</v>
      </c>
      <c r="I118" s="23">
        <f t="shared" si="3"/>
        <v>6185.0599999999995</v>
      </c>
    </row>
    <row r="119" spans="1:9" x14ac:dyDescent="0.3">
      <c r="A119" s="19">
        <v>43373</v>
      </c>
      <c r="B119" t="s">
        <v>220</v>
      </c>
      <c r="C119" s="23">
        <v>4913.24</v>
      </c>
      <c r="D119" s="19">
        <v>43371</v>
      </c>
      <c r="E119" s="19">
        <v>43343</v>
      </c>
      <c r="F119" t="s">
        <v>222</v>
      </c>
      <c r="G119" s="19">
        <v>43347</v>
      </c>
      <c r="H119" s="26">
        <f t="shared" si="2"/>
        <v>24</v>
      </c>
      <c r="I119" s="23">
        <f t="shared" si="3"/>
        <v>117917.75999999999</v>
      </c>
    </row>
    <row r="120" spans="1:9" x14ac:dyDescent="0.3">
      <c r="A120" s="19">
        <v>43373</v>
      </c>
      <c r="B120" t="s">
        <v>220</v>
      </c>
      <c r="C120" s="23">
        <v>2924.5</v>
      </c>
      <c r="D120" s="19">
        <v>43371</v>
      </c>
      <c r="E120" s="19">
        <v>43343</v>
      </c>
      <c r="F120" t="s">
        <v>223</v>
      </c>
      <c r="G120" s="19">
        <v>43347</v>
      </c>
      <c r="H120" s="26">
        <f t="shared" si="2"/>
        <v>24</v>
      </c>
      <c r="I120" s="23">
        <f t="shared" si="3"/>
        <v>70188</v>
      </c>
    </row>
    <row r="121" spans="1:9" x14ac:dyDescent="0.3">
      <c r="A121" s="19">
        <v>43356</v>
      </c>
      <c r="B121" t="s">
        <v>75</v>
      </c>
      <c r="C121" s="23">
        <v>48</v>
      </c>
      <c r="D121" s="19">
        <v>43356</v>
      </c>
      <c r="E121" s="19">
        <v>43321</v>
      </c>
      <c r="F121" t="s">
        <v>76</v>
      </c>
      <c r="G121" s="19">
        <v>43321</v>
      </c>
      <c r="H121" s="26">
        <f t="shared" si="2"/>
        <v>35</v>
      </c>
      <c r="I121" s="23">
        <f t="shared" si="3"/>
        <v>1680</v>
      </c>
    </row>
    <row r="122" spans="1:9" x14ac:dyDescent="0.3">
      <c r="A122" s="19">
        <v>43373</v>
      </c>
      <c r="B122" t="s">
        <v>224</v>
      </c>
      <c r="C122" s="23">
        <v>128</v>
      </c>
      <c r="D122" s="19">
        <v>43371</v>
      </c>
      <c r="E122" s="19">
        <v>43360</v>
      </c>
      <c r="F122" t="s">
        <v>225</v>
      </c>
      <c r="G122" s="19">
        <v>43362</v>
      </c>
      <c r="H122" s="26">
        <f t="shared" si="2"/>
        <v>9</v>
      </c>
      <c r="I122" s="23">
        <f t="shared" si="3"/>
        <v>1152</v>
      </c>
    </row>
    <row r="123" spans="1:9" x14ac:dyDescent="0.3">
      <c r="A123" s="19">
        <v>43373</v>
      </c>
      <c r="B123" t="s">
        <v>51</v>
      </c>
      <c r="C123" s="23">
        <v>6632.28</v>
      </c>
      <c r="D123" s="19">
        <v>43371</v>
      </c>
      <c r="E123" s="19">
        <v>43360</v>
      </c>
      <c r="F123" t="s">
        <v>226</v>
      </c>
      <c r="G123" s="19">
        <v>43362</v>
      </c>
      <c r="H123" s="26">
        <f t="shared" si="2"/>
        <v>9</v>
      </c>
      <c r="I123" s="23">
        <f t="shared" si="3"/>
        <v>59690.52</v>
      </c>
    </row>
    <row r="124" spans="1:9" x14ac:dyDescent="0.3">
      <c r="A124" s="19">
        <v>43373</v>
      </c>
      <c r="B124" t="s">
        <v>227</v>
      </c>
      <c r="C124" s="23">
        <v>525</v>
      </c>
      <c r="D124" s="19">
        <v>43371</v>
      </c>
      <c r="E124" s="19">
        <v>43087</v>
      </c>
      <c r="F124" t="s">
        <v>228</v>
      </c>
      <c r="G124" s="19">
        <v>43369</v>
      </c>
      <c r="H124" s="26">
        <f t="shared" si="2"/>
        <v>2</v>
      </c>
      <c r="I124" s="23">
        <f t="shared" si="3"/>
        <v>1050</v>
      </c>
    </row>
    <row r="125" spans="1:9" x14ac:dyDescent="0.3">
      <c r="A125" s="19">
        <v>43373</v>
      </c>
      <c r="B125" t="s">
        <v>227</v>
      </c>
      <c r="C125" s="23">
        <v>198</v>
      </c>
      <c r="D125" s="19">
        <v>43371</v>
      </c>
      <c r="E125" s="19">
        <v>43201</v>
      </c>
      <c r="F125" t="s">
        <v>229</v>
      </c>
      <c r="G125" s="19">
        <v>43369</v>
      </c>
      <c r="H125" s="26">
        <f t="shared" si="2"/>
        <v>2</v>
      </c>
      <c r="I125" s="23">
        <f t="shared" si="3"/>
        <v>396</v>
      </c>
    </row>
    <row r="126" spans="1:9" x14ac:dyDescent="0.3">
      <c r="A126" s="19">
        <v>43373</v>
      </c>
      <c r="B126" t="s">
        <v>227</v>
      </c>
      <c r="C126" s="23">
        <v>198</v>
      </c>
      <c r="D126" s="19">
        <v>43371</v>
      </c>
      <c r="E126" s="19">
        <v>43201</v>
      </c>
      <c r="F126" t="s">
        <v>230</v>
      </c>
      <c r="G126" s="19">
        <v>43369</v>
      </c>
      <c r="H126" s="26">
        <f t="shared" si="2"/>
        <v>2</v>
      </c>
      <c r="I126" s="23">
        <f t="shared" si="3"/>
        <v>396</v>
      </c>
    </row>
    <row r="127" spans="1:9" x14ac:dyDescent="0.3">
      <c r="A127" s="19">
        <v>43373</v>
      </c>
      <c r="B127" t="s">
        <v>231</v>
      </c>
      <c r="C127" s="23">
        <v>302.5</v>
      </c>
      <c r="D127" s="19">
        <v>43371</v>
      </c>
      <c r="E127" s="19">
        <v>43348</v>
      </c>
      <c r="F127" t="s">
        <v>232</v>
      </c>
      <c r="G127" s="19">
        <v>43349</v>
      </c>
      <c r="H127" s="26">
        <f t="shared" si="2"/>
        <v>22</v>
      </c>
      <c r="I127" s="23">
        <f t="shared" si="3"/>
        <v>6655</v>
      </c>
    </row>
    <row r="128" spans="1:9" x14ac:dyDescent="0.3">
      <c r="A128" s="19">
        <v>43373</v>
      </c>
      <c r="B128" t="s">
        <v>233</v>
      </c>
      <c r="C128" s="23">
        <v>210</v>
      </c>
      <c r="D128" s="19">
        <v>43371</v>
      </c>
      <c r="E128" s="19">
        <v>43359</v>
      </c>
      <c r="F128" t="s">
        <v>234</v>
      </c>
      <c r="G128" s="19">
        <v>43363</v>
      </c>
      <c r="H128" s="26">
        <f t="shared" si="2"/>
        <v>8</v>
      </c>
      <c r="I128" s="23">
        <f t="shared" si="3"/>
        <v>1680</v>
      </c>
    </row>
    <row r="129" spans="1:9" x14ac:dyDescent="0.3">
      <c r="A129" s="19">
        <v>43373</v>
      </c>
      <c r="B129" t="s">
        <v>52</v>
      </c>
      <c r="C129" s="23">
        <v>137398.46000000002</v>
      </c>
      <c r="D129" s="19">
        <v>43371</v>
      </c>
      <c r="E129" s="19">
        <v>43357</v>
      </c>
      <c r="F129" t="s">
        <v>235</v>
      </c>
      <c r="G129" s="19">
        <v>43357</v>
      </c>
      <c r="H129" s="26">
        <f t="shared" si="2"/>
        <v>14</v>
      </c>
      <c r="I129" s="23">
        <f t="shared" si="3"/>
        <v>1923578.4400000004</v>
      </c>
    </row>
    <row r="130" spans="1:9" x14ac:dyDescent="0.3">
      <c r="A130" s="19">
        <v>43373</v>
      </c>
      <c r="B130" t="s">
        <v>53</v>
      </c>
      <c r="C130" s="23">
        <v>416.5</v>
      </c>
      <c r="D130" s="19">
        <v>43371</v>
      </c>
      <c r="E130" s="19">
        <v>43347</v>
      </c>
      <c r="F130" t="s">
        <v>236</v>
      </c>
      <c r="G130" s="19">
        <v>43347</v>
      </c>
      <c r="H130" s="26">
        <f t="shared" si="2"/>
        <v>24</v>
      </c>
      <c r="I130" s="23">
        <f t="shared" si="3"/>
        <v>9996</v>
      </c>
    </row>
    <row r="131" spans="1:9" x14ac:dyDescent="0.3">
      <c r="A131" s="19">
        <v>43356</v>
      </c>
      <c r="B131" t="s">
        <v>237</v>
      </c>
      <c r="C131" s="23">
        <v>791.55</v>
      </c>
      <c r="D131" s="19">
        <v>43356</v>
      </c>
      <c r="E131" s="19">
        <v>43307</v>
      </c>
      <c r="F131" t="s">
        <v>238</v>
      </c>
      <c r="G131" s="19">
        <v>43347</v>
      </c>
      <c r="H131" s="26">
        <f t="shared" ref="H131:H192" si="4">+D131-G131</f>
        <v>9</v>
      </c>
      <c r="I131" s="23">
        <f t="shared" ref="I131:I192" si="5">+H131*C131</f>
        <v>7123.95</v>
      </c>
    </row>
    <row r="132" spans="1:9" x14ac:dyDescent="0.3">
      <c r="A132" s="19">
        <v>43373</v>
      </c>
      <c r="B132" t="s">
        <v>237</v>
      </c>
      <c r="C132" s="23">
        <v>791.55</v>
      </c>
      <c r="D132" s="19">
        <v>43371</v>
      </c>
      <c r="E132" s="19">
        <v>43339</v>
      </c>
      <c r="F132" t="s">
        <v>239</v>
      </c>
      <c r="G132" s="19">
        <v>43347</v>
      </c>
      <c r="H132" s="26">
        <f t="shared" si="4"/>
        <v>24</v>
      </c>
      <c r="I132" s="23">
        <f t="shared" si="5"/>
        <v>18997.199999999997</v>
      </c>
    </row>
    <row r="133" spans="1:9" x14ac:dyDescent="0.3">
      <c r="A133" s="19">
        <v>43356</v>
      </c>
      <c r="B133" t="s">
        <v>237</v>
      </c>
      <c r="C133" s="23">
        <v>6043.95</v>
      </c>
      <c r="D133" s="19">
        <v>43356</v>
      </c>
      <c r="E133" s="19">
        <v>43307</v>
      </c>
      <c r="F133" t="s">
        <v>240</v>
      </c>
      <c r="G133" s="19">
        <v>43347</v>
      </c>
      <c r="H133" s="26">
        <f t="shared" si="4"/>
        <v>9</v>
      </c>
      <c r="I133" s="23">
        <f t="shared" si="5"/>
        <v>54395.549999999996</v>
      </c>
    </row>
    <row r="134" spans="1:9" x14ac:dyDescent="0.3">
      <c r="A134" s="19">
        <v>43373</v>
      </c>
      <c r="B134" t="s">
        <v>241</v>
      </c>
      <c r="C134" s="23">
        <v>118.28</v>
      </c>
      <c r="D134" s="19">
        <v>43371</v>
      </c>
      <c r="E134" s="19">
        <v>43282</v>
      </c>
      <c r="F134" t="s">
        <v>242</v>
      </c>
      <c r="G134" s="19">
        <v>43355</v>
      </c>
      <c r="H134" s="26">
        <f t="shared" si="4"/>
        <v>16</v>
      </c>
      <c r="I134" s="23">
        <f t="shared" si="5"/>
        <v>1892.48</v>
      </c>
    </row>
    <row r="135" spans="1:9" x14ac:dyDescent="0.3">
      <c r="A135" s="19">
        <v>43373</v>
      </c>
      <c r="B135" t="s">
        <v>241</v>
      </c>
      <c r="C135" s="23">
        <v>76.41</v>
      </c>
      <c r="D135" s="19">
        <v>43371</v>
      </c>
      <c r="E135" s="19">
        <v>43312</v>
      </c>
      <c r="F135" t="s">
        <v>243</v>
      </c>
      <c r="G135" s="19">
        <v>43313</v>
      </c>
      <c r="H135" s="26">
        <f t="shared" si="4"/>
        <v>58</v>
      </c>
      <c r="I135" s="23">
        <f t="shared" si="5"/>
        <v>4431.78</v>
      </c>
    </row>
    <row r="136" spans="1:9" x14ac:dyDescent="0.3">
      <c r="A136" s="19">
        <v>43373</v>
      </c>
      <c r="B136" t="s">
        <v>241</v>
      </c>
      <c r="C136" s="23">
        <v>200.10999999999999</v>
      </c>
      <c r="D136" s="19">
        <v>43371</v>
      </c>
      <c r="E136" s="19">
        <v>43342</v>
      </c>
      <c r="F136" t="s">
        <v>244</v>
      </c>
      <c r="G136" s="19">
        <v>43354</v>
      </c>
      <c r="H136" s="26">
        <f t="shared" si="4"/>
        <v>17</v>
      </c>
      <c r="I136" s="23">
        <f t="shared" si="5"/>
        <v>3401.87</v>
      </c>
    </row>
    <row r="137" spans="1:9" x14ac:dyDescent="0.3">
      <c r="A137" s="19">
        <v>43373</v>
      </c>
      <c r="B137" t="s">
        <v>241</v>
      </c>
      <c r="C137" s="23">
        <v>314.60000000000002</v>
      </c>
      <c r="D137" s="19">
        <v>43371</v>
      </c>
      <c r="E137" s="19">
        <v>43342</v>
      </c>
      <c r="F137" t="s">
        <v>245</v>
      </c>
      <c r="G137" s="19">
        <v>43355</v>
      </c>
      <c r="H137" s="26">
        <f t="shared" si="4"/>
        <v>16</v>
      </c>
      <c r="I137" s="23">
        <f t="shared" si="5"/>
        <v>5033.6000000000004</v>
      </c>
    </row>
    <row r="138" spans="1:9" x14ac:dyDescent="0.3">
      <c r="A138" s="19">
        <v>43373</v>
      </c>
      <c r="B138" t="s">
        <v>241</v>
      </c>
      <c r="C138" s="23">
        <v>276.79000000000002</v>
      </c>
      <c r="D138" s="19">
        <v>43371</v>
      </c>
      <c r="E138" s="19">
        <v>43346</v>
      </c>
      <c r="F138" t="s">
        <v>246</v>
      </c>
      <c r="G138" s="19">
        <v>43346</v>
      </c>
      <c r="H138" s="26">
        <f>+D138-G138</f>
        <v>25</v>
      </c>
      <c r="I138" s="23">
        <f t="shared" si="5"/>
        <v>6919.7500000000009</v>
      </c>
    </row>
    <row r="139" spans="1:9" x14ac:dyDescent="0.3">
      <c r="A139" s="19">
        <v>43373</v>
      </c>
      <c r="B139" t="s">
        <v>247</v>
      </c>
      <c r="C139" s="23">
        <v>856.98</v>
      </c>
      <c r="D139" s="19">
        <v>43371</v>
      </c>
      <c r="E139" s="19">
        <v>43339</v>
      </c>
      <c r="F139" t="s">
        <v>248</v>
      </c>
      <c r="G139" s="19">
        <v>43353</v>
      </c>
      <c r="H139" s="26">
        <f t="shared" si="4"/>
        <v>18</v>
      </c>
      <c r="I139" s="23">
        <f t="shared" si="5"/>
        <v>15425.64</v>
      </c>
    </row>
    <row r="140" spans="1:9" x14ac:dyDescent="0.3">
      <c r="A140" s="19">
        <v>43373</v>
      </c>
      <c r="B140" t="s">
        <v>54</v>
      </c>
      <c r="C140" s="23">
        <v>2969.92</v>
      </c>
      <c r="D140" s="19">
        <v>43371</v>
      </c>
      <c r="E140" s="19">
        <v>43341</v>
      </c>
      <c r="F140" t="s">
        <v>249</v>
      </c>
      <c r="G140" s="19">
        <v>43363</v>
      </c>
      <c r="H140" s="26">
        <f t="shared" si="4"/>
        <v>8</v>
      </c>
      <c r="I140" s="23">
        <f t="shared" si="5"/>
        <v>23759.360000000001</v>
      </c>
    </row>
    <row r="141" spans="1:9" x14ac:dyDescent="0.3">
      <c r="A141" s="19">
        <v>43356</v>
      </c>
      <c r="B141" t="s">
        <v>250</v>
      </c>
      <c r="C141" s="23">
        <v>1562.91</v>
      </c>
      <c r="D141" s="19">
        <v>43356</v>
      </c>
      <c r="E141" s="19">
        <v>43318</v>
      </c>
      <c r="F141" t="s">
        <v>251</v>
      </c>
      <c r="G141" s="19">
        <v>43348</v>
      </c>
      <c r="H141" s="26">
        <f t="shared" si="4"/>
        <v>8</v>
      </c>
      <c r="I141" s="23">
        <f t="shared" si="5"/>
        <v>12503.28</v>
      </c>
    </row>
    <row r="142" spans="1:9" x14ac:dyDescent="0.3">
      <c r="A142" s="19">
        <v>43373</v>
      </c>
      <c r="B142" t="s">
        <v>55</v>
      </c>
      <c r="C142" s="23">
        <v>197.18</v>
      </c>
      <c r="D142" s="19">
        <v>43371</v>
      </c>
      <c r="E142" s="19">
        <v>43343</v>
      </c>
      <c r="F142" t="s">
        <v>252</v>
      </c>
      <c r="G142" s="19">
        <v>43363</v>
      </c>
      <c r="H142" s="26">
        <f t="shared" si="4"/>
        <v>8</v>
      </c>
      <c r="I142" s="23">
        <f t="shared" si="5"/>
        <v>1577.44</v>
      </c>
    </row>
    <row r="143" spans="1:9" x14ac:dyDescent="0.3">
      <c r="A143" s="19">
        <v>43373</v>
      </c>
      <c r="B143" t="s">
        <v>253</v>
      </c>
      <c r="C143" s="23">
        <v>191.25</v>
      </c>
      <c r="D143" s="19">
        <v>43371</v>
      </c>
      <c r="E143" s="19">
        <v>43315</v>
      </c>
      <c r="F143" t="s">
        <v>254</v>
      </c>
      <c r="G143" s="19">
        <v>43363</v>
      </c>
      <c r="H143" s="26">
        <f t="shared" si="4"/>
        <v>8</v>
      </c>
      <c r="I143" s="23">
        <f t="shared" si="5"/>
        <v>1530</v>
      </c>
    </row>
    <row r="144" spans="1:9" x14ac:dyDescent="0.3">
      <c r="A144" s="19">
        <v>43373</v>
      </c>
      <c r="B144" t="s">
        <v>253</v>
      </c>
      <c r="C144" s="23">
        <v>56</v>
      </c>
      <c r="D144" s="19">
        <v>43371</v>
      </c>
      <c r="E144" s="19">
        <v>43359</v>
      </c>
      <c r="F144" t="s">
        <v>255</v>
      </c>
      <c r="G144" s="19">
        <v>43362</v>
      </c>
      <c r="H144" s="26">
        <f t="shared" si="4"/>
        <v>9</v>
      </c>
      <c r="I144" s="23">
        <f t="shared" si="5"/>
        <v>504</v>
      </c>
    </row>
    <row r="145" spans="1:9" x14ac:dyDescent="0.3">
      <c r="A145" s="19">
        <v>43373</v>
      </c>
      <c r="B145" t="s">
        <v>56</v>
      </c>
      <c r="C145" s="23">
        <v>9075</v>
      </c>
      <c r="D145" s="19">
        <v>43371</v>
      </c>
      <c r="E145" s="19">
        <v>43343</v>
      </c>
      <c r="F145" t="s">
        <v>256</v>
      </c>
      <c r="G145" s="19">
        <v>43354</v>
      </c>
      <c r="H145" s="26">
        <f t="shared" si="4"/>
        <v>17</v>
      </c>
      <c r="I145" s="23">
        <f t="shared" si="5"/>
        <v>154275</v>
      </c>
    </row>
    <row r="146" spans="1:9" x14ac:dyDescent="0.3">
      <c r="A146" s="19">
        <v>43373</v>
      </c>
      <c r="B146" t="s">
        <v>257</v>
      </c>
      <c r="C146" s="23">
        <v>955.9</v>
      </c>
      <c r="D146" s="19">
        <v>43371</v>
      </c>
      <c r="E146" s="19">
        <v>43364</v>
      </c>
      <c r="F146" t="s">
        <v>258</v>
      </c>
      <c r="G146" s="19">
        <v>43367</v>
      </c>
      <c r="H146" s="26">
        <f t="shared" si="4"/>
        <v>4</v>
      </c>
      <c r="I146" s="23">
        <f t="shared" si="5"/>
        <v>3823.6</v>
      </c>
    </row>
    <row r="147" spans="1:9" x14ac:dyDescent="0.3">
      <c r="A147" s="19">
        <v>43373</v>
      </c>
      <c r="B147" t="s">
        <v>57</v>
      </c>
      <c r="C147" s="23">
        <v>1430.81</v>
      </c>
      <c r="D147" s="19">
        <v>43371</v>
      </c>
      <c r="E147" s="19">
        <v>43346</v>
      </c>
      <c r="F147" t="s">
        <v>259</v>
      </c>
      <c r="G147" s="19">
        <v>43347</v>
      </c>
      <c r="H147" s="26">
        <f t="shared" si="4"/>
        <v>24</v>
      </c>
      <c r="I147" s="23">
        <f t="shared" si="5"/>
        <v>34339.440000000002</v>
      </c>
    </row>
    <row r="148" spans="1:9" x14ac:dyDescent="0.3">
      <c r="A148" s="19">
        <v>43373</v>
      </c>
      <c r="B148" t="s">
        <v>260</v>
      </c>
      <c r="C148" s="23">
        <v>210.01</v>
      </c>
      <c r="D148" s="19">
        <v>43371</v>
      </c>
      <c r="E148" s="19">
        <v>43056</v>
      </c>
      <c r="F148" t="s">
        <v>261</v>
      </c>
      <c r="G148" s="19">
        <v>43363</v>
      </c>
      <c r="H148" s="26">
        <f t="shared" si="4"/>
        <v>8</v>
      </c>
      <c r="I148" s="23">
        <f t="shared" si="5"/>
        <v>1680.08</v>
      </c>
    </row>
    <row r="149" spans="1:9" x14ac:dyDescent="0.3">
      <c r="A149" s="19">
        <v>43373</v>
      </c>
      <c r="B149" t="s">
        <v>58</v>
      </c>
      <c r="C149" s="23">
        <v>76.650000000000006</v>
      </c>
      <c r="D149" s="19">
        <v>43371</v>
      </c>
      <c r="E149" s="19">
        <v>43350</v>
      </c>
      <c r="F149" t="s">
        <v>262</v>
      </c>
      <c r="G149" s="19">
        <v>43353</v>
      </c>
      <c r="H149" s="26">
        <f t="shared" si="4"/>
        <v>18</v>
      </c>
      <c r="I149" s="23">
        <f t="shared" si="5"/>
        <v>1379.7</v>
      </c>
    </row>
    <row r="150" spans="1:9" x14ac:dyDescent="0.3">
      <c r="A150" s="19">
        <v>43373</v>
      </c>
      <c r="B150" t="s">
        <v>58</v>
      </c>
      <c r="C150" s="23">
        <v>76.650000000000006</v>
      </c>
      <c r="D150" s="19">
        <v>43371</v>
      </c>
      <c r="E150" s="19">
        <v>43364</v>
      </c>
      <c r="F150" t="s">
        <v>263</v>
      </c>
      <c r="G150" s="19">
        <v>43367</v>
      </c>
      <c r="H150" s="26">
        <f t="shared" si="4"/>
        <v>4</v>
      </c>
      <c r="I150" s="23">
        <f t="shared" si="5"/>
        <v>306.60000000000002</v>
      </c>
    </row>
    <row r="151" spans="1:9" x14ac:dyDescent="0.3">
      <c r="A151" s="19">
        <v>43373</v>
      </c>
      <c r="B151" t="s">
        <v>59</v>
      </c>
      <c r="C151" s="23">
        <v>453.75</v>
      </c>
      <c r="D151" s="19">
        <v>43371</v>
      </c>
      <c r="E151" s="19">
        <v>43342</v>
      </c>
      <c r="F151" t="s">
        <v>264</v>
      </c>
      <c r="G151" s="19">
        <v>43353</v>
      </c>
      <c r="H151" s="26">
        <f t="shared" si="4"/>
        <v>18</v>
      </c>
      <c r="I151" s="23">
        <f t="shared" si="5"/>
        <v>8167.5</v>
      </c>
    </row>
    <row r="152" spans="1:9" x14ac:dyDescent="0.3">
      <c r="A152" s="19">
        <v>43373</v>
      </c>
      <c r="B152" t="s">
        <v>60</v>
      </c>
      <c r="C152" s="23">
        <v>416</v>
      </c>
      <c r="D152" s="19">
        <v>43371</v>
      </c>
      <c r="E152" s="19">
        <v>43364</v>
      </c>
      <c r="F152" t="s">
        <v>265</v>
      </c>
      <c r="G152" s="19">
        <v>43364</v>
      </c>
      <c r="H152" s="26">
        <f t="shared" si="4"/>
        <v>7</v>
      </c>
      <c r="I152" s="23">
        <f t="shared" si="5"/>
        <v>2912</v>
      </c>
    </row>
    <row r="153" spans="1:9" x14ac:dyDescent="0.3">
      <c r="A153" s="19">
        <v>43373</v>
      </c>
      <c r="B153" t="s">
        <v>60</v>
      </c>
      <c r="C153" s="23">
        <v>360</v>
      </c>
      <c r="D153" s="19">
        <v>43371</v>
      </c>
      <c r="E153" s="19">
        <v>43361</v>
      </c>
      <c r="F153" t="s">
        <v>266</v>
      </c>
      <c r="G153" s="19">
        <v>43364</v>
      </c>
      <c r="H153" s="26">
        <f t="shared" si="4"/>
        <v>7</v>
      </c>
      <c r="I153" s="23">
        <f t="shared" si="5"/>
        <v>2520</v>
      </c>
    </row>
    <row r="154" spans="1:9" x14ac:dyDescent="0.3">
      <c r="A154" s="19">
        <v>43373</v>
      </c>
      <c r="B154" t="s">
        <v>267</v>
      </c>
      <c r="C154" s="23">
        <v>225.01000000000002</v>
      </c>
      <c r="D154" s="19">
        <v>43371</v>
      </c>
      <c r="E154" s="19">
        <v>43367</v>
      </c>
      <c r="F154" t="s">
        <v>268</v>
      </c>
      <c r="G154" s="19">
        <v>43368</v>
      </c>
      <c r="H154" s="26">
        <f t="shared" si="4"/>
        <v>3</v>
      </c>
      <c r="I154" s="23">
        <f t="shared" si="5"/>
        <v>675.03000000000009</v>
      </c>
    </row>
    <row r="155" spans="1:9" x14ac:dyDescent="0.3">
      <c r="A155" s="19">
        <v>43356</v>
      </c>
      <c r="B155" t="s">
        <v>77</v>
      </c>
      <c r="C155" s="23">
        <v>9680</v>
      </c>
      <c r="D155" s="19">
        <v>43356</v>
      </c>
      <c r="E155" s="19">
        <v>43312</v>
      </c>
      <c r="F155" t="s">
        <v>78</v>
      </c>
      <c r="G155" s="19">
        <v>43343</v>
      </c>
      <c r="H155" s="26">
        <f t="shared" si="4"/>
        <v>13</v>
      </c>
      <c r="I155" s="23">
        <f t="shared" si="5"/>
        <v>125840</v>
      </c>
    </row>
    <row r="156" spans="1:9" x14ac:dyDescent="0.3">
      <c r="A156" s="19">
        <v>43373</v>
      </c>
      <c r="B156" t="s">
        <v>61</v>
      </c>
      <c r="C156" s="23">
        <v>2011.5300000000002</v>
      </c>
      <c r="D156" s="19">
        <v>43371</v>
      </c>
      <c r="E156" s="19">
        <v>43343</v>
      </c>
      <c r="F156" t="s">
        <v>269</v>
      </c>
      <c r="G156" s="19">
        <v>43347</v>
      </c>
      <c r="H156" s="26">
        <f t="shared" si="4"/>
        <v>24</v>
      </c>
      <c r="I156" s="23">
        <f t="shared" si="5"/>
        <v>48276.72</v>
      </c>
    </row>
    <row r="157" spans="1:9" x14ac:dyDescent="0.3">
      <c r="A157" s="19">
        <v>43373</v>
      </c>
      <c r="B157" t="s">
        <v>71</v>
      </c>
      <c r="C157" s="23">
        <v>10890</v>
      </c>
      <c r="D157" s="19">
        <v>43371</v>
      </c>
      <c r="E157" s="19">
        <v>43346</v>
      </c>
      <c r="F157" t="s">
        <v>270</v>
      </c>
      <c r="G157" s="19">
        <v>43350</v>
      </c>
      <c r="H157" s="26">
        <f t="shared" si="4"/>
        <v>21</v>
      </c>
      <c r="I157" s="23">
        <f t="shared" si="5"/>
        <v>228690</v>
      </c>
    </row>
    <row r="158" spans="1:9" x14ac:dyDescent="0.3">
      <c r="A158" s="19">
        <v>43373</v>
      </c>
      <c r="B158" t="s">
        <v>271</v>
      </c>
      <c r="C158" s="23">
        <v>121</v>
      </c>
      <c r="D158" s="19">
        <v>43371</v>
      </c>
      <c r="E158" s="19">
        <v>43368</v>
      </c>
      <c r="F158" t="s">
        <v>272</v>
      </c>
      <c r="G158" s="19">
        <v>43368</v>
      </c>
      <c r="H158" s="26">
        <f t="shared" si="4"/>
        <v>3</v>
      </c>
      <c r="I158" s="23">
        <f t="shared" si="5"/>
        <v>363</v>
      </c>
    </row>
    <row r="159" spans="1:9" x14ac:dyDescent="0.3">
      <c r="A159" s="19">
        <v>43373</v>
      </c>
      <c r="B159" t="s">
        <v>273</v>
      </c>
      <c r="C159" s="23">
        <v>490</v>
      </c>
      <c r="D159" s="19">
        <v>43371</v>
      </c>
      <c r="E159" s="19">
        <v>43362</v>
      </c>
      <c r="F159" t="s">
        <v>274</v>
      </c>
      <c r="G159" s="19">
        <v>43362</v>
      </c>
      <c r="H159" s="26">
        <f t="shared" si="4"/>
        <v>9</v>
      </c>
      <c r="I159" s="23">
        <f t="shared" si="5"/>
        <v>4410</v>
      </c>
    </row>
    <row r="160" spans="1:9" x14ac:dyDescent="0.3">
      <c r="A160" s="19">
        <v>43356</v>
      </c>
      <c r="B160" t="s">
        <v>273</v>
      </c>
      <c r="C160" s="23">
        <v>1100</v>
      </c>
      <c r="D160" s="19">
        <v>43356</v>
      </c>
      <c r="E160" s="19">
        <v>43175</v>
      </c>
      <c r="F160" t="s">
        <v>275</v>
      </c>
      <c r="G160" s="19">
        <v>43354</v>
      </c>
      <c r="H160" s="26">
        <f t="shared" si="4"/>
        <v>2</v>
      </c>
      <c r="I160" s="23">
        <f t="shared" si="5"/>
        <v>2200</v>
      </c>
    </row>
    <row r="161" spans="1:9" x14ac:dyDescent="0.3">
      <c r="A161" s="19">
        <v>43356</v>
      </c>
      <c r="B161" t="s">
        <v>276</v>
      </c>
      <c r="C161" s="23">
        <v>824.99</v>
      </c>
      <c r="D161" s="19">
        <v>43356</v>
      </c>
      <c r="E161" s="19">
        <v>43312</v>
      </c>
      <c r="F161" t="s">
        <v>277</v>
      </c>
      <c r="G161" s="19">
        <v>43354</v>
      </c>
      <c r="H161" s="26">
        <f t="shared" si="4"/>
        <v>2</v>
      </c>
      <c r="I161" s="23">
        <f t="shared" si="5"/>
        <v>1649.98</v>
      </c>
    </row>
    <row r="162" spans="1:9" x14ac:dyDescent="0.3">
      <c r="A162" s="19">
        <v>43373</v>
      </c>
      <c r="B162" t="s">
        <v>62</v>
      </c>
      <c r="C162" s="23">
        <v>399.3</v>
      </c>
      <c r="D162" s="19">
        <v>43371</v>
      </c>
      <c r="E162" s="19">
        <v>43341</v>
      </c>
      <c r="F162" t="s">
        <v>83</v>
      </c>
      <c r="G162" s="19">
        <v>43341</v>
      </c>
      <c r="H162" s="26">
        <f t="shared" si="4"/>
        <v>30</v>
      </c>
      <c r="I162" s="23">
        <f t="shared" si="5"/>
        <v>11979</v>
      </c>
    </row>
    <row r="163" spans="1:9" x14ac:dyDescent="0.3">
      <c r="A163" s="19">
        <v>43356</v>
      </c>
      <c r="B163" t="s">
        <v>63</v>
      </c>
      <c r="C163" s="23">
        <v>39</v>
      </c>
      <c r="D163" s="19">
        <v>43356</v>
      </c>
      <c r="E163" s="19">
        <v>43312</v>
      </c>
      <c r="F163" t="s">
        <v>278</v>
      </c>
      <c r="G163" s="19">
        <v>43346</v>
      </c>
      <c r="H163" s="26">
        <f t="shared" si="4"/>
        <v>10</v>
      </c>
      <c r="I163" s="23">
        <f t="shared" si="5"/>
        <v>390</v>
      </c>
    </row>
    <row r="164" spans="1:9" x14ac:dyDescent="0.3">
      <c r="A164" s="19">
        <v>43373</v>
      </c>
      <c r="B164" t="s">
        <v>63</v>
      </c>
      <c r="C164" s="23">
        <v>178</v>
      </c>
      <c r="D164" s="19">
        <v>43371</v>
      </c>
      <c r="E164" s="19">
        <v>43353</v>
      </c>
      <c r="F164" t="s">
        <v>279</v>
      </c>
      <c r="G164" s="19">
        <v>43357</v>
      </c>
      <c r="H164" s="26">
        <f t="shared" si="4"/>
        <v>14</v>
      </c>
      <c r="I164" s="23">
        <f t="shared" si="5"/>
        <v>2492</v>
      </c>
    </row>
    <row r="165" spans="1:9" x14ac:dyDescent="0.3">
      <c r="A165" s="19">
        <v>43373</v>
      </c>
      <c r="B165" t="s">
        <v>63</v>
      </c>
      <c r="C165" s="23">
        <v>179</v>
      </c>
      <c r="D165" s="19">
        <v>43371</v>
      </c>
      <c r="E165" s="19">
        <v>43356</v>
      </c>
      <c r="F165" t="s">
        <v>280</v>
      </c>
      <c r="G165" s="19">
        <v>43357</v>
      </c>
      <c r="H165" s="26">
        <f t="shared" si="4"/>
        <v>14</v>
      </c>
      <c r="I165" s="23">
        <f t="shared" si="5"/>
        <v>2506</v>
      </c>
    </row>
    <row r="166" spans="1:9" x14ac:dyDescent="0.3">
      <c r="A166" s="19">
        <v>43373</v>
      </c>
      <c r="B166" t="s">
        <v>281</v>
      </c>
      <c r="C166" s="23">
        <v>49.5</v>
      </c>
      <c r="D166" s="19">
        <v>43371</v>
      </c>
      <c r="E166" s="19">
        <v>43346</v>
      </c>
      <c r="F166" t="s">
        <v>282</v>
      </c>
      <c r="G166" s="19">
        <v>43353</v>
      </c>
      <c r="H166" s="26">
        <f t="shared" si="4"/>
        <v>18</v>
      </c>
      <c r="I166" s="23">
        <f t="shared" si="5"/>
        <v>891</v>
      </c>
    </row>
    <row r="167" spans="1:9" x14ac:dyDescent="0.3">
      <c r="A167" s="19">
        <v>43373</v>
      </c>
      <c r="B167" t="s">
        <v>283</v>
      </c>
      <c r="C167" s="23">
        <v>484</v>
      </c>
      <c r="D167" s="19">
        <v>43371</v>
      </c>
      <c r="E167" s="19">
        <v>43122</v>
      </c>
      <c r="F167" t="s">
        <v>284</v>
      </c>
      <c r="G167" s="19">
        <v>43367</v>
      </c>
      <c r="H167" s="26">
        <f t="shared" si="4"/>
        <v>4</v>
      </c>
      <c r="I167" s="23">
        <f t="shared" si="5"/>
        <v>1936</v>
      </c>
    </row>
    <row r="168" spans="1:9" x14ac:dyDescent="0.3">
      <c r="A168" s="19">
        <v>43373</v>
      </c>
      <c r="B168" t="s">
        <v>285</v>
      </c>
      <c r="C168" s="23">
        <v>21.61</v>
      </c>
      <c r="D168" s="19">
        <v>43371</v>
      </c>
      <c r="E168" s="19">
        <v>43349</v>
      </c>
      <c r="F168" t="s">
        <v>286</v>
      </c>
      <c r="G168" s="19">
        <v>43350</v>
      </c>
      <c r="H168" s="26">
        <f t="shared" si="4"/>
        <v>21</v>
      </c>
      <c r="I168" s="23">
        <f t="shared" si="5"/>
        <v>453.81</v>
      </c>
    </row>
    <row r="169" spans="1:9" x14ac:dyDescent="0.3">
      <c r="A169" s="19">
        <v>43373</v>
      </c>
      <c r="B169" t="s">
        <v>72</v>
      </c>
      <c r="C169" s="23">
        <v>2382.19</v>
      </c>
      <c r="D169" s="19">
        <v>43371</v>
      </c>
      <c r="E169" s="19">
        <v>43345</v>
      </c>
      <c r="F169" t="s">
        <v>287</v>
      </c>
      <c r="G169" s="19">
        <v>43346</v>
      </c>
      <c r="H169" s="26">
        <f t="shared" si="4"/>
        <v>25</v>
      </c>
      <c r="I169" s="23">
        <f t="shared" si="5"/>
        <v>59554.75</v>
      </c>
    </row>
    <row r="170" spans="1:9" x14ac:dyDescent="0.3">
      <c r="A170" s="19">
        <v>43373</v>
      </c>
      <c r="B170" t="s">
        <v>288</v>
      </c>
      <c r="C170" s="23">
        <v>5264</v>
      </c>
      <c r="D170" s="19">
        <v>43371</v>
      </c>
      <c r="E170" s="19">
        <v>43343</v>
      </c>
      <c r="F170" t="s">
        <v>289</v>
      </c>
      <c r="G170" s="19">
        <v>43347</v>
      </c>
      <c r="H170" s="26">
        <f t="shared" si="4"/>
        <v>24</v>
      </c>
      <c r="I170" s="23">
        <f t="shared" si="5"/>
        <v>126336</v>
      </c>
    </row>
    <row r="171" spans="1:9" x14ac:dyDescent="0.3">
      <c r="A171" s="19">
        <v>43356</v>
      </c>
      <c r="B171" t="s">
        <v>290</v>
      </c>
      <c r="C171" s="23">
        <v>394.71</v>
      </c>
      <c r="D171" s="19">
        <v>43356</v>
      </c>
      <c r="E171" s="19">
        <v>43354</v>
      </c>
      <c r="F171" t="s">
        <v>291</v>
      </c>
      <c r="G171" s="19">
        <v>43354</v>
      </c>
      <c r="H171" s="26">
        <f t="shared" si="4"/>
        <v>2</v>
      </c>
      <c r="I171" s="23">
        <f t="shared" si="5"/>
        <v>789.42</v>
      </c>
    </row>
    <row r="172" spans="1:9" x14ac:dyDescent="0.3">
      <c r="A172" s="19">
        <v>43356</v>
      </c>
      <c r="B172" t="s">
        <v>292</v>
      </c>
      <c r="C172" s="23">
        <v>3025</v>
      </c>
      <c r="D172" s="19">
        <v>43356</v>
      </c>
      <c r="E172" s="19">
        <v>43307</v>
      </c>
      <c r="F172" t="s">
        <v>293</v>
      </c>
      <c r="G172" s="19">
        <v>43339</v>
      </c>
      <c r="H172" s="26">
        <f t="shared" si="4"/>
        <v>17</v>
      </c>
      <c r="I172" s="23">
        <f t="shared" si="5"/>
        <v>51425</v>
      </c>
    </row>
    <row r="173" spans="1:9" x14ac:dyDescent="0.3">
      <c r="A173" s="19">
        <v>43373</v>
      </c>
      <c r="B173" t="s">
        <v>294</v>
      </c>
      <c r="C173" s="23">
        <v>1234.2</v>
      </c>
      <c r="D173" s="19">
        <v>43371</v>
      </c>
      <c r="E173" s="19">
        <v>43356</v>
      </c>
      <c r="F173" t="s">
        <v>295</v>
      </c>
      <c r="G173" s="19">
        <v>43356</v>
      </c>
      <c r="H173" s="26">
        <f t="shared" si="4"/>
        <v>15</v>
      </c>
      <c r="I173" s="23">
        <f t="shared" si="5"/>
        <v>18513</v>
      </c>
    </row>
    <row r="174" spans="1:9" x14ac:dyDescent="0.3">
      <c r="A174" s="19">
        <v>43373</v>
      </c>
      <c r="B174" t="s">
        <v>294</v>
      </c>
      <c r="C174" s="23">
        <v>781.66</v>
      </c>
      <c r="D174" s="19">
        <v>43371</v>
      </c>
      <c r="E174" s="19">
        <v>43360</v>
      </c>
      <c r="F174" t="s">
        <v>296</v>
      </c>
      <c r="G174" s="19">
        <v>43362</v>
      </c>
      <c r="H174" s="26">
        <f t="shared" si="4"/>
        <v>9</v>
      </c>
      <c r="I174" s="23">
        <f t="shared" si="5"/>
        <v>7034.94</v>
      </c>
    </row>
    <row r="175" spans="1:9" x14ac:dyDescent="0.3">
      <c r="A175" s="19">
        <v>43373</v>
      </c>
      <c r="B175" t="s">
        <v>297</v>
      </c>
      <c r="C175" s="23">
        <v>1954.74</v>
      </c>
      <c r="D175" s="19">
        <v>43371</v>
      </c>
      <c r="E175" s="19">
        <v>43342</v>
      </c>
      <c r="F175" t="s">
        <v>298</v>
      </c>
      <c r="G175" s="19">
        <v>43356</v>
      </c>
      <c r="H175" s="26">
        <f t="shared" si="4"/>
        <v>15</v>
      </c>
      <c r="I175" s="23">
        <f t="shared" si="5"/>
        <v>29321.1</v>
      </c>
    </row>
    <row r="176" spans="1:9" x14ac:dyDescent="0.3">
      <c r="A176" s="19">
        <v>43373</v>
      </c>
      <c r="B176" t="s">
        <v>299</v>
      </c>
      <c r="C176" s="23">
        <v>350</v>
      </c>
      <c r="D176" s="19">
        <v>43371</v>
      </c>
      <c r="E176" s="19">
        <v>43311</v>
      </c>
      <c r="F176" t="s">
        <v>300</v>
      </c>
      <c r="G176" s="19">
        <v>43367</v>
      </c>
      <c r="H176" s="26">
        <f t="shared" si="4"/>
        <v>4</v>
      </c>
      <c r="I176" s="23">
        <f t="shared" si="5"/>
        <v>1400</v>
      </c>
    </row>
    <row r="177" spans="1:9" x14ac:dyDescent="0.3">
      <c r="A177" s="19">
        <v>43373</v>
      </c>
      <c r="B177" t="s">
        <v>301</v>
      </c>
      <c r="C177" s="23">
        <v>12947</v>
      </c>
      <c r="D177" s="19">
        <v>43371</v>
      </c>
      <c r="E177" s="19">
        <v>43364</v>
      </c>
      <c r="F177" t="s">
        <v>302</v>
      </c>
      <c r="G177" s="19">
        <v>43367</v>
      </c>
      <c r="H177" s="26">
        <f t="shared" si="4"/>
        <v>4</v>
      </c>
      <c r="I177" s="23">
        <f t="shared" si="5"/>
        <v>51788</v>
      </c>
    </row>
    <row r="178" spans="1:9" x14ac:dyDescent="0.3">
      <c r="A178" s="19">
        <v>43373</v>
      </c>
      <c r="B178" t="s">
        <v>303</v>
      </c>
      <c r="C178" s="23">
        <v>292.82</v>
      </c>
      <c r="D178" s="19">
        <v>43371</v>
      </c>
      <c r="E178" s="19">
        <v>43357</v>
      </c>
      <c r="F178" t="s">
        <v>304</v>
      </c>
      <c r="G178" s="19">
        <v>43357</v>
      </c>
      <c r="H178" s="26">
        <f t="shared" si="4"/>
        <v>14</v>
      </c>
      <c r="I178" s="23">
        <f t="shared" si="5"/>
        <v>4099.4799999999996</v>
      </c>
    </row>
    <row r="179" spans="1:9" x14ac:dyDescent="0.3">
      <c r="A179" s="19">
        <v>43373</v>
      </c>
      <c r="B179" t="s">
        <v>305</v>
      </c>
      <c r="C179" s="23">
        <v>15069.95</v>
      </c>
      <c r="D179" s="19">
        <v>43371</v>
      </c>
      <c r="E179" s="19">
        <v>43367</v>
      </c>
      <c r="F179" t="s">
        <v>306</v>
      </c>
      <c r="G179" s="19">
        <v>43368</v>
      </c>
      <c r="H179" s="26">
        <f t="shared" si="4"/>
        <v>3</v>
      </c>
      <c r="I179" s="23">
        <f t="shared" si="5"/>
        <v>45209.850000000006</v>
      </c>
    </row>
    <row r="180" spans="1:9" x14ac:dyDescent="0.3">
      <c r="A180" s="19">
        <v>43373</v>
      </c>
      <c r="B180" t="s">
        <v>307</v>
      </c>
      <c r="C180" s="23">
        <v>1210</v>
      </c>
      <c r="D180" s="19">
        <v>43371</v>
      </c>
      <c r="E180" s="19">
        <v>43343</v>
      </c>
      <c r="F180" t="s">
        <v>308</v>
      </c>
      <c r="G180" s="19">
        <v>43369</v>
      </c>
      <c r="H180" s="26">
        <f t="shared" si="4"/>
        <v>2</v>
      </c>
      <c r="I180" s="23">
        <f t="shared" si="5"/>
        <v>2420</v>
      </c>
    </row>
    <row r="181" spans="1:9" x14ac:dyDescent="0.3">
      <c r="A181" s="19">
        <v>43373</v>
      </c>
      <c r="B181" t="s">
        <v>309</v>
      </c>
      <c r="C181" s="23">
        <v>2178</v>
      </c>
      <c r="D181" s="19">
        <v>43371</v>
      </c>
      <c r="E181" s="19">
        <v>43299</v>
      </c>
      <c r="F181" t="s">
        <v>310</v>
      </c>
      <c r="G181" s="19">
        <v>43368</v>
      </c>
      <c r="H181" s="26">
        <f t="shared" si="4"/>
        <v>3</v>
      </c>
      <c r="I181" s="23">
        <f t="shared" si="5"/>
        <v>6534</v>
      </c>
    </row>
    <row r="182" spans="1:9" x14ac:dyDescent="0.3">
      <c r="A182" s="19">
        <v>43357</v>
      </c>
      <c r="B182" t="s">
        <v>311</v>
      </c>
      <c r="C182" s="23">
        <v>250</v>
      </c>
      <c r="D182" s="19">
        <v>43356</v>
      </c>
      <c r="E182" s="19">
        <v>43347</v>
      </c>
      <c r="F182" t="s">
        <v>312</v>
      </c>
      <c r="G182" s="19">
        <v>43347</v>
      </c>
      <c r="H182" s="26">
        <f t="shared" si="4"/>
        <v>9</v>
      </c>
      <c r="I182" s="23">
        <f t="shared" si="5"/>
        <v>2250</v>
      </c>
    </row>
    <row r="183" spans="1:9" x14ac:dyDescent="0.3">
      <c r="A183" s="19">
        <v>43357</v>
      </c>
      <c r="B183" t="s">
        <v>313</v>
      </c>
      <c r="C183" s="23">
        <v>410</v>
      </c>
      <c r="D183" s="19">
        <v>43356</v>
      </c>
      <c r="E183" s="19">
        <v>43320</v>
      </c>
      <c r="F183" t="s">
        <v>314</v>
      </c>
      <c r="G183" s="19">
        <v>43346</v>
      </c>
      <c r="H183" s="26">
        <f t="shared" si="4"/>
        <v>10</v>
      </c>
      <c r="I183" s="23">
        <f t="shared" si="5"/>
        <v>4100</v>
      </c>
    </row>
    <row r="184" spans="1:9" x14ac:dyDescent="0.3">
      <c r="A184" s="19">
        <v>43372</v>
      </c>
      <c r="B184" t="s">
        <v>313</v>
      </c>
      <c r="C184" s="23">
        <v>410</v>
      </c>
      <c r="D184" s="19">
        <v>43371</v>
      </c>
      <c r="E184" s="19">
        <v>43350</v>
      </c>
      <c r="F184" t="s">
        <v>315</v>
      </c>
      <c r="G184" s="19">
        <v>43350</v>
      </c>
      <c r="H184" s="26">
        <f t="shared" si="4"/>
        <v>21</v>
      </c>
      <c r="I184" s="23">
        <f t="shared" si="5"/>
        <v>8610</v>
      </c>
    </row>
    <row r="185" spans="1:9" x14ac:dyDescent="0.3">
      <c r="A185" s="19">
        <v>43372</v>
      </c>
      <c r="B185" t="s">
        <v>316</v>
      </c>
      <c r="C185" s="23">
        <v>1900</v>
      </c>
      <c r="D185" s="19">
        <v>43371</v>
      </c>
      <c r="E185" s="19">
        <v>43343</v>
      </c>
      <c r="F185" t="s">
        <v>317</v>
      </c>
      <c r="G185" s="19">
        <v>43353</v>
      </c>
      <c r="H185" s="26">
        <f t="shared" si="4"/>
        <v>18</v>
      </c>
      <c r="I185" s="23">
        <f t="shared" si="5"/>
        <v>34200</v>
      </c>
    </row>
    <row r="186" spans="1:9" x14ac:dyDescent="0.3">
      <c r="A186" s="19">
        <v>43371</v>
      </c>
      <c r="B186" t="s">
        <v>318</v>
      </c>
      <c r="C186" s="23">
        <v>2341</v>
      </c>
      <c r="D186" s="19">
        <v>43364</v>
      </c>
      <c r="E186" s="19">
        <v>43307</v>
      </c>
      <c r="F186" t="s">
        <v>319</v>
      </c>
      <c r="G186" s="19">
        <v>43364</v>
      </c>
      <c r="H186" s="26">
        <f t="shared" si="4"/>
        <v>0</v>
      </c>
      <c r="I186" s="23">
        <f t="shared" si="5"/>
        <v>0</v>
      </c>
    </row>
    <row r="187" spans="1:9" x14ac:dyDescent="0.3">
      <c r="A187" s="19">
        <v>43372</v>
      </c>
      <c r="B187" t="s">
        <v>320</v>
      </c>
      <c r="C187" s="23">
        <v>2880</v>
      </c>
      <c r="D187" s="19">
        <v>43371</v>
      </c>
      <c r="E187" s="19">
        <v>43342</v>
      </c>
      <c r="F187" t="s">
        <v>321</v>
      </c>
      <c r="G187" s="19">
        <v>43346</v>
      </c>
      <c r="H187" s="26">
        <f t="shared" si="4"/>
        <v>25</v>
      </c>
      <c r="I187" s="23">
        <f t="shared" si="5"/>
        <v>72000</v>
      </c>
    </row>
    <row r="188" spans="1:9" x14ac:dyDescent="0.3">
      <c r="A188" s="19">
        <v>43357</v>
      </c>
      <c r="B188" t="s">
        <v>73</v>
      </c>
      <c r="C188" s="23">
        <v>1265</v>
      </c>
      <c r="D188" s="19">
        <v>43356</v>
      </c>
      <c r="E188" s="19">
        <v>43340</v>
      </c>
      <c r="F188" t="s">
        <v>74</v>
      </c>
      <c r="G188" s="19">
        <v>43341</v>
      </c>
      <c r="H188" s="26">
        <f t="shared" si="4"/>
        <v>15</v>
      </c>
      <c r="I188" s="23">
        <f t="shared" si="5"/>
        <v>18975</v>
      </c>
    </row>
    <row r="189" spans="1:9" x14ac:dyDescent="0.3">
      <c r="A189" s="19">
        <v>43372</v>
      </c>
      <c r="B189" t="s">
        <v>322</v>
      </c>
      <c r="C189" s="23">
        <v>3900</v>
      </c>
      <c r="D189" s="19">
        <v>43371</v>
      </c>
      <c r="E189" s="19">
        <v>43339</v>
      </c>
      <c r="F189" t="s">
        <v>323</v>
      </c>
      <c r="G189" s="19">
        <v>43347</v>
      </c>
      <c r="H189" s="26">
        <f t="shared" si="4"/>
        <v>24</v>
      </c>
      <c r="I189" s="23">
        <f t="shared" si="5"/>
        <v>93600</v>
      </c>
    </row>
    <row r="190" spans="1:9" x14ac:dyDescent="0.3">
      <c r="A190" s="19">
        <v>43357</v>
      </c>
      <c r="B190" t="s">
        <v>324</v>
      </c>
      <c r="C190" s="23">
        <v>1596.7</v>
      </c>
      <c r="D190" s="19">
        <v>43356</v>
      </c>
      <c r="E190" s="19">
        <v>43284</v>
      </c>
      <c r="F190" t="s">
        <v>325</v>
      </c>
      <c r="G190" s="19">
        <v>43353</v>
      </c>
      <c r="H190" s="26">
        <f t="shared" si="4"/>
        <v>3</v>
      </c>
      <c r="I190" s="23">
        <f t="shared" si="5"/>
        <v>4790.1000000000004</v>
      </c>
    </row>
    <row r="191" spans="1:9" x14ac:dyDescent="0.3">
      <c r="A191" s="19">
        <v>43372</v>
      </c>
      <c r="B191" t="s">
        <v>326</v>
      </c>
      <c r="C191" s="23">
        <v>4202</v>
      </c>
      <c r="D191" s="19">
        <v>43371</v>
      </c>
      <c r="E191" s="19">
        <v>43343</v>
      </c>
      <c r="F191" t="s">
        <v>327</v>
      </c>
      <c r="G191" s="19">
        <v>43349</v>
      </c>
      <c r="H191" s="26">
        <f t="shared" si="4"/>
        <v>22</v>
      </c>
      <c r="I191" s="23">
        <f t="shared" si="5"/>
        <v>92444</v>
      </c>
    </row>
    <row r="192" spans="1:9" x14ac:dyDescent="0.3">
      <c r="A192" s="19">
        <v>43371</v>
      </c>
      <c r="B192" t="s">
        <v>328</v>
      </c>
      <c r="C192" s="23">
        <v>550</v>
      </c>
      <c r="D192" s="19">
        <v>43360</v>
      </c>
      <c r="E192" s="19">
        <v>43350</v>
      </c>
      <c r="F192" t="s">
        <v>329</v>
      </c>
      <c r="G192" s="19">
        <v>43360</v>
      </c>
      <c r="H192" s="26">
        <f t="shared" si="4"/>
        <v>0</v>
      </c>
      <c r="I192" s="23">
        <f t="shared" si="5"/>
        <v>0</v>
      </c>
    </row>
    <row r="193" spans="1:9" x14ac:dyDescent="0.3">
      <c r="A193" s="19">
        <v>43372</v>
      </c>
      <c r="B193" t="s">
        <v>330</v>
      </c>
      <c r="C193" s="23">
        <v>4000</v>
      </c>
      <c r="D193" s="19">
        <v>43371</v>
      </c>
      <c r="E193" s="19">
        <v>43349</v>
      </c>
      <c r="F193" t="s">
        <v>331</v>
      </c>
      <c r="G193" s="19">
        <v>43350</v>
      </c>
      <c r="H193" s="26">
        <f t="shared" ref="H193:H197" si="6">+D193-G193</f>
        <v>21</v>
      </c>
      <c r="I193" s="23">
        <f t="shared" ref="I193:I197" si="7">+H193*C193</f>
        <v>84000</v>
      </c>
    </row>
    <row r="194" spans="1:9" x14ac:dyDescent="0.3">
      <c r="A194" s="19">
        <v>43371</v>
      </c>
      <c r="B194" t="s">
        <v>332</v>
      </c>
      <c r="C194" s="23">
        <v>4851</v>
      </c>
      <c r="D194" s="19">
        <v>43363</v>
      </c>
      <c r="E194" s="19">
        <v>43361</v>
      </c>
      <c r="F194" t="s">
        <v>333</v>
      </c>
      <c r="G194" s="19">
        <v>43361</v>
      </c>
      <c r="H194" s="26">
        <f t="shared" si="6"/>
        <v>2</v>
      </c>
      <c r="I194" s="23">
        <f t="shared" si="7"/>
        <v>9702</v>
      </c>
    </row>
    <row r="195" spans="1:9" x14ac:dyDescent="0.3">
      <c r="A195" s="19">
        <v>43371</v>
      </c>
      <c r="B195" t="s">
        <v>332</v>
      </c>
      <c r="C195" s="23">
        <v>5162.25</v>
      </c>
      <c r="D195" s="19">
        <v>43363</v>
      </c>
      <c r="E195" s="19">
        <v>43360</v>
      </c>
      <c r="F195" t="s">
        <v>334</v>
      </c>
      <c r="G195" s="19">
        <v>43361</v>
      </c>
      <c r="H195" s="26">
        <f t="shared" si="6"/>
        <v>2</v>
      </c>
      <c r="I195" s="23">
        <f t="shared" si="7"/>
        <v>10324.5</v>
      </c>
    </row>
    <row r="196" spans="1:9" x14ac:dyDescent="0.3">
      <c r="A196" s="19">
        <v>43372</v>
      </c>
      <c r="B196" t="s">
        <v>335</v>
      </c>
      <c r="C196" s="23">
        <v>450</v>
      </c>
      <c r="D196" s="19">
        <v>43371</v>
      </c>
      <c r="E196" s="19">
        <v>43362</v>
      </c>
      <c r="F196" t="s">
        <v>336</v>
      </c>
      <c r="G196" s="19">
        <v>43368</v>
      </c>
      <c r="H196" s="26">
        <f t="shared" si="6"/>
        <v>3</v>
      </c>
      <c r="I196" s="23">
        <f t="shared" si="7"/>
        <v>1350</v>
      </c>
    </row>
    <row r="197" spans="1:9" x14ac:dyDescent="0.3">
      <c r="A197" s="19">
        <v>43372</v>
      </c>
      <c r="B197" t="s">
        <v>337</v>
      </c>
      <c r="C197" s="23">
        <v>717.19</v>
      </c>
      <c r="D197" s="19">
        <v>43371</v>
      </c>
      <c r="E197" s="19">
        <v>43343</v>
      </c>
      <c r="F197" t="s">
        <v>338</v>
      </c>
      <c r="G197" s="19">
        <v>43360</v>
      </c>
      <c r="H197" s="26">
        <f t="shared" si="6"/>
        <v>11</v>
      </c>
      <c r="I197" s="23">
        <f t="shared" si="7"/>
        <v>7889.09</v>
      </c>
    </row>
  </sheetData>
  <mergeCells count="1">
    <mergeCell ref="C2:E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opLeftCell="B1" workbookViewId="0">
      <selection activeCell="I4" sqref="I4:I56"/>
    </sheetView>
  </sheetViews>
  <sheetFormatPr baseColWidth="10" defaultRowHeight="14.4" x14ac:dyDescent="0.3"/>
  <cols>
    <col min="1" max="1" width="10.5546875" bestFit="1" customWidth="1"/>
    <col min="2" max="2" width="40.6640625" bestFit="1" customWidth="1"/>
    <col min="3" max="3" width="10.6640625" style="23" bestFit="1" customWidth="1"/>
    <col min="4" max="4" width="27.21875" bestFit="1" customWidth="1"/>
    <col min="5" max="5" width="10.5546875" bestFit="1" customWidth="1"/>
    <col min="6" max="6" width="16.5546875" bestFit="1" customWidth="1"/>
    <col min="7" max="7" width="12.5546875" customWidth="1"/>
    <col min="8" max="8" width="17.77734375" style="26" bestFit="1" customWidth="1"/>
    <col min="9" max="9" width="10.33203125" bestFit="1" customWidth="1"/>
  </cols>
  <sheetData>
    <row r="1" spans="1:9" ht="54" customHeight="1" thickTop="1" thickBot="1" x14ac:dyDescent="0.35">
      <c r="A1" s="1"/>
      <c r="B1" s="1"/>
      <c r="C1" s="6"/>
      <c r="D1" s="1"/>
      <c r="E1" s="37" t="s">
        <v>66</v>
      </c>
      <c r="F1" s="38"/>
      <c r="G1" s="12">
        <f>I3/C3</f>
        <v>1.6737373691242334E-2</v>
      </c>
      <c r="H1" s="29" t="s">
        <v>16</v>
      </c>
      <c r="I1" s="13">
        <v>43373</v>
      </c>
    </row>
    <row r="2" spans="1:9" ht="54" thickTop="1" thickBot="1" x14ac:dyDescent="0.35">
      <c r="A2" s="14" t="s">
        <v>7</v>
      </c>
      <c r="B2" s="15" t="s">
        <v>8</v>
      </c>
      <c r="C2" s="27" t="s">
        <v>9</v>
      </c>
      <c r="D2" s="15" t="s">
        <v>17</v>
      </c>
      <c r="E2" s="14" t="s">
        <v>11</v>
      </c>
      <c r="F2" s="15" t="s">
        <v>12</v>
      </c>
      <c r="G2" s="9" t="s">
        <v>13</v>
      </c>
      <c r="H2" s="30" t="s">
        <v>18</v>
      </c>
      <c r="I2" s="9" t="s">
        <v>19</v>
      </c>
    </row>
    <row r="3" spans="1:9" ht="15" thickTop="1" x14ac:dyDescent="0.3">
      <c r="A3" s="16"/>
      <c r="B3" s="17"/>
      <c r="C3" s="28">
        <f>SUM(C4:C56)</f>
        <v>181738.18999999997</v>
      </c>
      <c r="D3" s="17"/>
      <c r="E3" s="16"/>
      <c r="F3" s="17"/>
      <c r="G3" s="18"/>
      <c r="H3" s="31" t="s">
        <v>20</v>
      </c>
      <c r="I3" s="32">
        <f>SUM(I4:I8)</f>
        <v>3041.82</v>
      </c>
    </row>
    <row r="4" spans="1:9" x14ac:dyDescent="0.3">
      <c r="A4" s="19">
        <v>43404</v>
      </c>
      <c r="B4" t="s">
        <v>64</v>
      </c>
      <c r="C4" s="39">
        <v>496.31</v>
      </c>
      <c r="D4" t="s">
        <v>339</v>
      </c>
      <c r="E4" s="19">
        <v>43367</v>
      </c>
      <c r="F4" t="s">
        <v>340</v>
      </c>
      <c r="G4" s="19">
        <v>43367</v>
      </c>
      <c r="H4" s="26">
        <f>$I$1-E4</f>
        <v>6</v>
      </c>
      <c r="I4" s="23">
        <f>+H4*C4</f>
        <v>2977.86</v>
      </c>
    </row>
    <row r="5" spans="1:9" x14ac:dyDescent="0.3">
      <c r="A5" s="19">
        <v>43404</v>
      </c>
      <c r="B5" t="s">
        <v>341</v>
      </c>
      <c r="C5" s="39">
        <v>21.32</v>
      </c>
      <c r="D5" t="s">
        <v>342</v>
      </c>
      <c r="E5" s="19">
        <v>43370</v>
      </c>
      <c r="F5" t="s">
        <v>343</v>
      </c>
      <c r="G5" s="19">
        <v>43375</v>
      </c>
      <c r="H5" s="26">
        <f t="shared" ref="H5:H56" si="0">$I$1-E5</f>
        <v>3</v>
      </c>
      <c r="I5" s="23">
        <f t="shared" ref="I5:I56" si="1">+H5*C5</f>
        <v>63.96</v>
      </c>
    </row>
    <row r="6" spans="1:9" x14ac:dyDescent="0.3">
      <c r="A6" s="19">
        <v>43404</v>
      </c>
      <c r="B6" t="s">
        <v>29</v>
      </c>
      <c r="C6" s="39">
        <v>9731.7899999999991</v>
      </c>
      <c r="D6" t="s">
        <v>344</v>
      </c>
      <c r="E6" s="19">
        <v>43373</v>
      </c>
      <c r="F6" t="s">
        <v>345</v>
      </c>
      <c r="G6" s="19">
        <v>43373</v>
      </c>
      <c r="H6" s="26">
        <f t="shared" si="0"/>
        <v>0</v>
      </c>
      <c r="I6" s="23">
        <f t="shared" si="1"/>
        <v>0</v>
      </c>
    </row>
    <row r="7" spans="1:9" x14ac:dyDescent="0.3">
      <c r="A7" s="19">
        <v>43404</v>
      </c>
      <c r="B7" t="s">
        <v>29</v>
      </c>
      <c r="C7" s="39">
        <v>87.210000000000008</v>
      </c>
      <c r="D7" t="s">
        <v>346</v>
      </c>
      <c r="E7" s="19">
        <v>43373</v>
      </c>
      <c r="F7" t="s">
        <v>347</v>
      </c>
      <c r="G7" s="19">
        <v>43373</v>
      </c>
      <c r="H7" s="26">
        <f t="shared" si="0"/>
        <v>0</v>
      </c>
      <c r="I7" s="23">
        <f t="shared" si="1"/>
        <v>0</v>
      </c>
    </row>
    <row r="8" spans="1:9" x14ac:dyDescent="0.3">
      <c r="A8" s="19">
        <v>43404</v>
      </c>
      <c r="B8" t="s">
        <v>29</v>
      </c>
      <c r="C8" s="39">
        <v>14085.31</v>
      </c>
      <c r="D8" t="s">
        <v>348</v>
      </c>
      <c r="E8" s="19">
        <v>43373</v>
      </c>
      <c r="F8" t="s">
        <v>349</v>
      </c>
      <c r="G8" s="19">
        <v>43373</v>
      </c>
      <c r="H8" s="26">
        <f t="shared" si="0"/>
        <v>0</v>
      </c>
      <c r="I8" s="23">
        <f t="shared" si="1"/>
        <v>0</v>
      </c>
    </row>
    <row r="9" spans="1:9" x14ac:dyDescent="0.3">
      <c r="A9" s="19">
        <v>43404</v>
      </c>
      <c r="B9" t="s">
        <v>350</v>
      </c>
      <c r="C9" s="39">
        <v>470</v>
      </c>
      <c r="D9" t="s">
        <v>351</v>
      </c>
      <c r="E9" s="19">
        <v>43364</v>
      </c>
      <c r="F9" t="s">
        <v>352</v>
      </c>
      <c r="G9" s="19">
        <v>43375</v>
      </c>
      <c r="H9" s="26">
        <f t="shared" si="0"/>
        <v>9</v>
      </c>
      <c r="I9" s="23">
        <f t="shared" si="1"/>
        <v>4230</v>
      </c>
    </row>
    <row r="10" spans="1:9" x14ac:dyDescent="0.3">
      <c r="A10" s="19">
        <v>43404</v>
      </c>
      <c r="B10" t="s">
        <v>353</v>
      </c>
      <c r="C10" s="39">
        <v>175</v>
      </c>
      <c r="D10" t="s">
        <v>354</v>
      </c>
      <c r="E10" s="19">
        <v>43368</v>
      </c>
      <c r="F10" t="s">
        <v>355</v>
      </c>
      <c r="G10" s="19">
        <v>43375</v>
      </c>
      <c r="H10" s="26">
        <f t="shared" si="0"/>
        <v>5</v>
      </c>
      <c r="I10" s="23">
        <f t="shared" si="1"/>
        <v>875</v>
      </c>
    </row>
    <row r="11" spans="1:9" x14ac:dyDescent="0.3">
      <c r="A11" s="19">
        <v>43404</v>
      </c>
      <c r="B11" t="s">
        <v>356</v>
      </c>
      <c r="C11" s="39">
        <v>200</v>
      </c>
      <c r="D11" t="s">
        <v>357</v>
      </c>
      <c r="E11" s="19">
        <v>43371</v>
      </c>
      <c r="F11" t="s">
        <v>358</v>
      </c>
      <c r="G11" s="19">
        <v>43375</v>
      </c>
      <c r="H11" s="26">
        <f t="shared" si="0"/>
        <v>2</v>
      </c>
      <c r="I11" s="23">
        <f t="shared" si="1"/>
        <v>400</v>
      </c>
    </row>
    <row r="12" spans="1:9" x14ac:dyDescent="0.3">
      <c r="A12" s="19">
        <v>43404</v>
      </c>
      <c r="B12" t="s">
        <v>60</v>
      </c>
      <c r="C12" s="39">
        <v>180</v>
      </c>
      <c r="D12" t="s">
        <v>359</v>
      </c>
      <c r="E12" s="19">
        <v>43359</v>
      </c>
      <c r="F12" t="s">
        <v>360</v>
      </c>
      <c r="G12" s="19">
        <v>43374</v>
      </c>
      <c r="H12" s="26">
        <f t="shared" si="0"/>
        <v>14</v>
      </c>
      <c r="I12" s="23">
        <f t="shared" si="1"/>
        <v>2520</v>
      </c>
    </row>
    <row r="13" spans="1:9" x14ac:dyDescent="0.3">
      <c r="A13" s="19">
        <v>43404</v>
      </c>
      <c r="B13" t="s">
        <v>60</v>
      </c>
      <c r="C13" s="39">
        <v>180</v>
      </c>
      <c r="D13" t="s">
        <v>361</v>
      </c>
      <c r="E13" s="19">
        <v>43359</v>
      </c>
      <c r="F13" t="s">
        <v>362</v>
      </c>
      <c r="G13" s="19">
        <v>43374</v>
      </c>
      <c r="H13" s="26">
        <f t="shared" si="0"/>
        <v>14</v>
      </c>
      <c r="I13" s="23">
        <f t="shared" si="1"/>
        <v>2520</v>
      </c>
    </row>
    <row r="14" spans="1:9" x14ac:dyDescent="0.3">
      <c r="A14" s="19">
        <v>43404</v>
      </c>
      <c r="B14" t="s">
        <v>60</v>
      </c>
      <c r="C14" s="39">
        <v>180</v>
      </c>
      <c r="D14" t="s">
        <v>363</v>
      </c>
      <c r="E14" s="19">
        <v>43359</v>
      </c>
      <c r="F14" t="s">
        <v>364</v>
      </c>
      <c r="G14" s="19">
        <v>43374</v>
      </c>
      <c r="H14" s="26">
        <f t="shared" si="0"/>
        <v>14</v>
      </c>
      <c r="I14" s="23">
        <f t="shared" si="1"/>
        <v>2520</v>
      </c>
    </row>
    <row r="15" spans="1:9" x14ac:dyDescent="0.3">
      <c r="A15" s="19">
        <v>43404</v>
      </c>
      <c r="B15" t="s">
        <v>60</v>
      </c>
      <c r="C15" s="39">
        <v>180</v>
      </c>
      <c r="D15" t="s">
        <v>365</v>
      </c>
      <c r="E15" s="19">
        <v>43359</v>
      </c>
      <c r="F15" t="s">
        <v>366</v>
      </c>
      <c r="G15" s="19">
        <v>43374</v>
      </c>
      <c r="H15" s="26">
        <f t="shared" si="0"/>
        <v>14</v>
      </c>
      <c r="I15" s="23">
        <f t="shared" si="1"/>
        <v>2520</v>
      </c>
    </row>
    <row r="16" spans="1:9" x14ac:dyDescent="0.3">
      <c r="A16" s="19">
        <v>43404</v>
      </c>
      <c r="B16" t="s">
        <v>60</v>
      </c>
      <c r="C16" s="39">
        <v>180</v>
      </c>
      <c r="D16" t="s">
        <v>367</v>
      </c>
      <c r="E16" s="19">
        <v>43359</v>
      </c>
      <c r="F16" t="s">
        <v>368</v>
      </c>
      <c r="G16" s="19">
        <v>43374</v>
      </c>
      <c r="H16" s="26">
        <f t="shared" si="0"/>
        <v>14</v>
      </c>
      <c r="I16" s="23">
        <f t="shared" si="1"/>
        <v>2520</v>
      </c>
    </row>
    <row r="17" spans="1:9" x14ac:dyDescent="0.3">
      <c r="A17" s="19">
        <v>43404</v>
      </c>
      <c r="B17" t="s">
        <v>60</v>
      </c>
      <c r="C17" s="39">
        <v>180</v>
      </c>
      <c r="D17" t="s">
        <v>369</v>
      </c>
      <c r="E17" s="19">
        <v>43359</v>
      </c>
      <c r="F17" t="s">
        <v>370</v>
      </c>
      <c r="G17" s="19">
        <v>43374</v>
      </c>
      <c r="H17" s="26">
        <f t="shared" si="0"/>
        <v>14</v>
      </c>
      <c r="I17" s="23">
        <f t="shared" si="1"/>
        <v>2520</v>
      </c>
    </row>
    <row r="18" spans="1:9" x14ac:dyDescent="0.3">
      <c r="A18" s="19">
        <v>43404</v>
      </c>
      <c r="B18" t="s">
        <v>60</v>
      </c>
      <c r="C18" s="39">
        <v>180</v>
      </c>
      <c r="D18" t="s">
        <v>371</v>
      </c>
      <c r="E18" s="19">
        <v>43359</v>
      </c>
      <c r="F18" t="s">
        <v>372</v>
      </c>
      <c r="G18" s="19">
        <v>43374</v>
      </c>
      <c r="H18" s="26">
        <f t="shared" si="0"/>
        <v>14</v>
      </c>
      <c r="I18" s="23">
        <f t="shared" si="1"/>
        <v>2520</v>
      </c>
    </row>
    <row r="19" spans="1:9" x14ac:dyDescent="0.3">
      <c r="A19" s="19">
        <v>43404</v>
      </c>
      <c r="B19" t="s">
        <v>60</v>
      </c>
      <c r="C19" s="39">
        <v>180</v>
      </c>
      <c r="D19" t="s">
        <v>373</v>
      </c>
      <c r="E19" s="19">
        <v>43359</v>
      </c>
      <c r="F19" t="s">
        <v>374</v>
      </c>
      <c r="G19" s="19">
        <v>43374</v>
      </c>
      <c r="H19" s="26">
        <f t="shared" si="0"/>
        <v>14</v>
      </c>
      <c r="I19" s="23">
        <f t="shared" si="1"/>
        <v>2520</v>
      </c>
    </row>
    <row r="20" spans="1:9" x14ac:dyDescent="0.3">
      <c r="A20" s="19">
        <v>43404</v>
      </c>
      <c r="B20" t="s">
        <v>60</v>
      </c>
      <c r="C20" s="39">
        <v>180</v>
      </c>
      <c r="D20" t="s">
        <v>375</v>
      </c>
      <c r="E20" s="19">
        <v>43359</v>
      </c>
      <c r="F20" t="s">
        <v>376</v>
      </c>
      <c r="G20" s="19">
        <v>43374</v>
      </c>
      <c r="H20" s="26">
        <f t="shared" si="0"/>
        <v>14</v>
      </c>
      <c r="I20" s="23">
        <f t="shared" si="1"/>
        <v>2520</v>
      </c>
    </row>
    <row r="21" spans="1:9" x14ac:dyDescent="0.3">
      <c r="A21" s="19">
        <v>43404</v>
      </c>
      <c r="B21" t="s">
        <v>60</v>
      </c>
      <c r="C21" s="39">
        <v>180</v>
      </c>
      <c r="D21" t="s">
        <v>377</v>
      </c>
      <c r="E21" s="19">
        <v>43359</v>
      </c>
      <c r="F21" t="s">
        <v>378</v>
      </c>
      <c r="G21" s="19">
        <v>43374</v>
      </c>
      <c r="H21" s="26">
        <f t="shared" si="0"/>
        <v>14</v>
      </c>
      <c r="I21" s="23">
        <f t="shared" si="1"/>
        <v>2520</v>
      </c>
    </row>
    <row r="22" spans="1:9" x14ac:dyDescent="0.3">
      <c r="A22" s="19">
        <v>43404</v>
      </c>
      <c r="B22" t="s">
        <v>60</v>
      </c>
      <c r="C22" s="39">
        <v>180</v>
      </c>
      <c r="D22" t="s">
        <v>379</v>
      </c>
      <c r="E22" s="19">
        <v>43359</v>
      </c>
      <c r="F22" t="s">
        <v>380</v>
      </c>
      <c r="G22" s="19">
        <v>43374</v>
      </c>
      <c r="H22" s="26">
        <f t="shared" si="0"/>
        <v>14</v>
      </c>
      <c r="I22" s="23">
        <f t="shared" si="1"/>
        <v>2520</v>
      </c>
    </row>
    <row r="23" spans="1:9" x14ac:dyDescent="0.3">
      <c r="A23" s="19">
        <v>43404</v>
      </c>
      <c r="B23" t="s">
        <v>60</v>
      </c>
      <c r="C23" s="39">
        <v>180</v>
      </c>
      <c r="D23" t="s">
        <v>381</v>
      </c>
      <c r="E23" s="19">
        <v>43359</v>
      </c>
      <c r="F23" t="s">
        <v>382</v>
      </c>
      <c r="G23" s="19">
        <v>43374</v>
      </c>
      <c r="H23" s="26">
        <f t="shared" si="0"/>
        <v>14</v>
      </c>
      <c r="I23" s="23">
        <f t="shared" si="1"/>
        <v>2520</v>
      </c>
    </row>
    <row r="24" spans="1:9" x14ac:dyDescent="0.3">
      <c r="A24" s="19">
        <v>43404</v>
      </c>
      <c r="B24" t="s">
        <v>39</v>
      </c>
      <c r="C24" s="39">
        <v>316.8</v>
      </c>
      <c r="D24" t="s">
        <v>383</v>
      </c>
      <c r="E24" s="19">
        <v>43373</v>
      </c>
      <c r="F24" t="s">
        <v>384</v>
      </c>
      <c r="G24" s="19">
        <v>43375</v>
      </c>
      <c r="H24" s="26">
        <f t="shared" si="0"/>
        <v>0</v>
      </c>
      <c r="I24" s="23">
        <f t="shared" si="1"/>
        <v>0</v>
      </c>
    </row>
    <row r="25" spans="1:9" x14ac:dyDescent="0.3">
      <c r="A25" s="19">
        <v>43404</v>
      </c>
      <c r="B25" t="s">
        <v>43</v>
      </c>
      <c r="C25" s="39">
        <v>57756.69</v>
      </c>
      <c r="D25" t="s">
        <v>385</v>
      </c>
      <c r="E25" s="19">
        <v>43373</v>
      </c>
      <c r="F25" t="s">
        <v>386</v>
      </c>
      <c r="G25" s="19">
        <v>43375</v>
      </c>
      <c r="H25" s="26">
        <f t="shared" si="0"/>
        <v>0</v>
      </c>
      <c r="I25" s="23">
        <f t="shared" si="1"/>
        <v>0</v>
      </c>
    </row>
    <row r="26" spans="1:9" x14ac:dyDescent="0.3">
      <c r="A26" s="19">
        <v>43404</v>
      </c>
      <c r="B26" t="s">
        <v>241</v>
      </c>
      <c r="C26" s="39">
        <v>175.3</v>
      </c>
      <c r="D26" t="s">
        <v>387</v>
      </c>
      <c r="E26" s="19">
        <v>43373</v>
      </c>
      <c r="F26" t="s">
        <v>388</v>
      </c>
      <c r="G26" s="19">
        <v>43375</v>
      </c>
      <c r="H26" s="26">
        <f t="shared" si="0"/>
        <v>0</v>
      </c>
      <c r="I26" s="23">
        <f t="shared" si="1"/>
        <v>0</v>
      </c>
    </row>
    <row r="27" spans="1:9" x14ac:dyDescent="0.3">
      <c r="A27" s="19">
        <v>43404</v>
      </c>
      <c r="B27" t="s">
        <v>389</v>
      </c>
      <c r="C27" s="39">
        <v>121</v>
      </c>
      <c r="D27" t="s">
        <v>390</v>
      </c>
      <c r="E27" s="19">
        <v>43368</v>
      </c>
      <c r="F27" t="s">
        <v>391</v>
      </c>
      <c r="G27" s="19">
        <v>43368</v>
      </c>
      <c r="H27" s="26">
        <f t="shared" si="0"/>
        <v>5</v>
      </c>
      <c r="I27" s="23">
        <f t="shared" si="1"/>
        <v>605</v>
      </c>
    </row>
    <row r="28" spans="1:9" x14ac:dyDescent="0.3">
      <c r="A28" s="19">
        <v>43404</v>
      </c>
      <c r="B28" t="s">
        <v>253</v>
      </c>
      <c r="C28" s="39">
        <v>100</v>
      </c>
      <c r="D28" t="s">
        <v>392</v>
      </c>
      <c r="E28" s="19">
        <v>43370</v>
      </c>
      <c r="F28" t="s">
        <v>393</v>
      </c>
      <c r="G28" s="19">
        <v>43370</v>
      </c>
      <c r="H28" s="26">
        <f t="shared" si="0"/>
        <v>3</v>
      </c>
      <c r="I28" s="23">
        <f t="shared" si="1"/>
        <v>300</v>
      </c>
    </row>
    <row r="29" spans="1:9" x14ac:dyDescent="0.3">
      <c r="A29" s="19">
        <v>43404</v>
      </c>
      <c r="B29" t="s">
        <v>108</v>
      </c>
      <c r="C29" s="39">
        <v>311.45</v>
      </c>
      <c r="D29" t="s">
        <v>394</v>
      </c>
      <c r="E29" s="19">
        <v>43369</v>
      </c>
      <c r="F29" t="s">
        <v>395</v>
      </c>
      <c r="G29" s="19">
        <v>43370</v>
      </c>
      <c r="H29" s="26">
        <f t="shared" si="0"/>
        <v>4</v>
      </c>
      <c r="I29" s="23">
        <f t="shared" si="1"/>
        <v>1245.8</v>
      </c>
    </row>
    <row r="30" spans="1:9" x14ac:dyDescent="0.3">
      <c r="A30" s="19">
        <v>43404</v>
      </c>
      <c r="B30" t="s">
        <v>88</v>
      </c>
      <c r="C30" s="39">
        <v>631.98</v>
      </c>
      <c r="D30" t="s">
        <v>396</v>
      </c>
      <c r="E30" s="19">
        <v>43369</v>
      </c>
      <c r="F30" t="s">
        <v>397</v>
      </c>
      <c r="G30" s="19">
        <v>43369</v>
      </c>
      <c r="H30" s="26">
        <f t="shared" si="0"/>
        <v>4</v>
      </c>
      <c r="I30" s="23">
        <f t="shared" si="1"/>
        <v>2527.92</v>
      </c>
    </row>
    <row r="31" spans="1:9" x14ac:dyDescent="0.3">
      <c r="A31" s="19">
        <v>43404</v>
      </c>
      <c r="B31" t="s">
        <v>398</v>
      </c>
      <c r="C31" s="39">
        <v>48.4</v>
      </c>
      <c r="D31" t="s">
        <v>399</v>
      </c>
      <c r="E31" s="19">
        <v>43369</v>
      </c>
      <c r="F31" t="s">
        <v>400</v>
      </c>
      <c r="G31" s="19">
        <v>43370</v>
      </c>
      <c r="H31" s="26">
        <f t="shared" si="0"/>
        <v>4</v>
      </c>
      <c r="I31" s="23">
        <f t="shared" si="1"/>
        <v>193.6</v>
      </c>
    </row>
    <row r="32" spans="1:9" x14ac:dyDescent="0.3">
      <c r="A32" s="19">
        <v>43404</v>
      </c>
      <c r="B32" t="s">
        <v>398</v>
      </c>
      <c r="C32" s="39">
        <v>102.81</v>
      </c>
      <c r="D32" t="s">
        <v>401</v>
      </c>
      <c r="E32" s="19">
        <v>43369</v>
      </c>
      <c r="F32" t="s">
        <v>402</v>
      </c>
      <c r="G32" s="19">
        <v>43370</v>
      </c>
      <c r="H32" s="26">
        <f t="shared" si="0"/>
        <v>4</v>
      </c>
      <c r="I32" s="23">
        <f t="shared" si="1"/>
        <v>411.24</v>
      </c>
    </row>
    <row r="33" spans="1:9" x14ac:dyDescent="0.3">
      <c r="A33" s="19">
        <v>43404</v>
      </c>
      <c r="B33" t="s">
        <v>403</v>
      </c>
      <c r="C33" s="39">
        <v>1045</v>
      </c>
      <c r="D33" t="s">
        <v>404</v>
      </c>
      <c r="E33" s="19">
        <v>43370</v>
      </c>
      <c r="F33" t="s">
        <v>405</v>
      </c>
      <c r="G33" s="19">
        <v>43371</v>
      </c>
      <c r="H33" s="26">
        <f t="shared" si="0"/>
        <v>3</v>
      </c>
      <c r="I33" s="23">
        <f t="shared" si="1"/>
        <v>3135</v>
      </c>
    </row>
    <row r="34" spans="1:9" x14ac:dyDescent="0.3">
      <c r="A34" s="19">
        <v>43404</v>
      </c>
      <c r="B34" t="s">
        <v>406</v>
      </c>
      <c r="C34" s="39">
        <v>2125</v>
      </c>
      <c r="D34" t="s">
        <v>407</v>
      </c>
      <c r="E34" s="19">
        <v>43371</v>
      </c>
      <c r="F34" t="s">
        <v>408</v>
      </c>
      <c r="G34" s="19">
        <v>43371</v>
      </c>
      <c r="H34" s="26">
        <f t="shared" si="0"/>
        <v>2</v>
      </c>
      <c r="I34" s="23">
        <f t="shared" si="1"/>
        <v>4250</v>
      </c>
    </row>
    <row r="35" spans="1:9" x14ac:dyDescent="0.3">
      <c r="A35" s="19">
        <v>43404</v>
      </c>
      <c r="B35" t="s">
        <v>353</v>
      </c>
      <c r="C35" s="39">
        <v>1170</v>
      </c>
      <c r="D35" t="s">
        <v>409</v>
      </c>
      <c r="E35" s="19">
        <v>43370</v>
      </c>
      <c r="F35" t="s">
        <v>410</v>
      </c>
      <c r="G35" s="19">
        <v>43371</v>
      </c>
      <c r="H35" s="26">
        <f t="shared" si="0"/>
        <v>3</v>
      </c>
      <c r="I35" s="23">
        <f t="shared" si="1"/>
        <v>3510</v>
      </c>
    </row>
    <row r="36" spans="1:9" x14ac:dyDescent="0.3">
      <c r="A36" s="19">
        <v>43404</v>
      </c>
      <c r="B36" t="s">
        <v>59</v>
      </c>
      <c r="C36" s="39">
        <v>453.75</v>
      </c>
      <c r="D36" t="s">
        <v>411</v>
      </c>
      <c r="E36" s="19">
        <v>43373</v>
      </c>
      <c r="F36" t="s">
        <v>412</v>
      </c>
      <c r="G36" s="19">
        <v>43374</v>
      </c>
      <c r="H36" s="26">
        <f t="shared" si="0"/>
        <v>0</v>
      </c>
      <c r="I36" s="23">
        <f t="shared" si="1"/>
        <v>0</v>
      </c>
    </row>
    <row r="37" spans="1:9" x14ac:dyDescent="0.3">
      <c r="A37" s="19">
        <v>43404</v>
      </c>
      <c r="B37" t="s">
        <v>413</v>
      </c>
      <c r="C37" s="39">
        <v>3500</v>
      </c>
      <c r="D37" t="s">
        <v>414</v>
      </c>
      <c r="E37" s="19">
        <v>43371</v>
      </c>
      <c r="F37" t="s">
        <v>415</v>
      </c>
      <c r="G37" s="19">
        <v>43374</v>
      </c>
      <c r="H37" s="26">
        <f t="shared" si="0"/>
        <v>2</v>
      </c>
      <c r="I37" s="23">
        <f t="shared" si="1"/>
        <v>7000</v>
      </c>
    </row>
    <row r="38" spans="1:9" x14ac:dyDescent="0.3">
      <c r="A38" s="19">
        <v>43404</v>
      </c>
      <c r="B38" t="s">
        <v>39</v>
      </c>
      <c r="C38" s="39">
        <v>492.8</v>
      </c>
      <c r="D38" t="s">
        <v>416</v>
      </c>
      <c r="E38" s="19">
        <v>43373</v>
      </c>
      <c r="F38" t="s">
        <v>417</v>
      </c>
      <c r="G38" s="19">
        <v>43375</v>
      </c>
      <c r="H38" s="26">
        <f t="shared" si="0"/>
        <v>0</v>
      </c>
      <c r="I38" s="23">
        <f t="shared" si="1"/>
        <v>0</v>
      </c>
    </row>
    <row r="39" spans="1:9" x14ac:dyDescent="0.3">
      <c r="A39" s="19">
        <v>43404</v>
      </c>
      <c r="B39" t="s">
        <v>41</v>
      </c>
      <c r="C39" s="39">
        <v>113.14</v>
      </c>
      <c r="D39" t="s">
        <v>418</v>
      </c>
      <c r="E39" s="19">
        <v>43367</v>
      </c>
      <c r="F39" t="s">
        <v>419</v>
      </c>
      <c r="G39" s="19">
        <v>43374</v>
      </c>
      <c r="H39" s="26">
        <f t="shared" si="0"/>
        <v>6</v>
      </c>
      <c r="I39" s="23">
        <f t="shared" si="1"/>
        <v>678.84</v>
      </c>
    </row>
    <row r="40" spans="1:9" x14ac:dyDescent="0.3">
      <c r="A40" s="19">
        <v>43404</v>
      </c>
      <c r="B40" t="s">
        <v>420</v>
      </c>
      <c r="C40" s="39">
        <v>297</v>
      </c>
      <c r="D40" t="s">
        <v>421</v>
      </c>
      <c r="E40" s="19">
        <v>43367</v>
      </c>
      <c r="F40" t="s">
        <v>422</v>
      </c>
      <c r="G40" s="19">
        <v>43368</v>
      </c>
      <c r="H40" s="26">
        <f t="shared" si="0"/>
        <v>6</v>
      </c>
      <c r="I40" s="23">
        <f t="shared" si="1"/>
        <v>1782</v>
      </c>
    </row>
    <row r="41" spans="1:9" x14ac:dyDescent="0.3">
      <c r="A41" s="19">
        <v>43404</v>
      </c>
      <c r="B41" t="s">
        <v>423</v>
      </c>
      <c r="C41" s="39">
        <v>70</v>
      </c>
      <c r="D41" t="s">
        <v>424</v>
      </c>
      <c r="E41" s="19">
        <v>43370</v>
      </c>
      <c r="F41" t="s">
        <v>425</v>
      </c>
      <c r="G41" s="19">
        <v>43374</v>
      </c>
      <c r="H41" s="26">
        <f t="shared" si="0"/>
        <v>3</v>
      </c>
      <c r="I41" s="23">
        <f t="shared" si="1"/>
        <v>210</v>
      </c>
    </row>
    <row r="42" spans="1:9" x14ac:dyDescent="0.3">
      <c r="A42" s="19">
        <v>43404</v>
      </c>
      <c r="B42" t="s">
        <v>51</v>
      </c>
      <c r="C42" s="39">
        <v>111.30000000000001</v>
      </c>
      <c r="D42" t="s">
        <v>426</v>
      </c>
      <c r="E42" s="19">
        <v>43370</v>
      </c>
      <c r="F42" t="s">
        <v>427</v>
      </c>
      <c r="G42" s="19">
        <v>43374</v>
      </c>
      <c r="H42" s="26">
        <f t="shared" si="0"/>
        <v>3</v>
      </c>
      <c r="I42" s="23">
        <f t="shared" si="1"/>
        <v>333.90000000000003</v>
      </c>
    </row>
    <row r="43" spans="1:9" x14ac:dyDescent="0.3">
      <c r="A43" s="19">
        <v>43404</v>
      </c>
      <c r="B43" t="s">
        <v>41</v>
      </c>
      <c r="C43" s="39">
        <v>140</v>
      </c>
      <c r="D43" t="s">
        <v>428</v>
      </c>
      <c r="E43" s="19">
        <v>43367</v>
      </c>
      <c r="F43" t="s">
        <v>429</v>
      </c>
      <c r="G43" s="19">
        <v>43374</v>
      </c>
      <c r="H43" s="26">
        <f t="shared" si="0"/>
        <v>6</v>
      </c>
      <c r="I43" s="23">
        <f t="shared" si="1"/>
        <v>840</v>
      </c>
    </row>
    <row r="44" spans="1:9" x14ac:dyDescent="0.3">
      <c r="A44" s="19">
        <v>43404</v>
      </c>
      <c r="B44" t="s">
        <v>430</v>
      </c>
      <c r="C44" s="39">
        <v>489.95000000000005</v>
      </c>
      <c r="D44" t="s">
        <v>431</v>
      </c>
      <c r="E44" s="19">
        <v>43369</v>
      </c>
      <c r="F44" t="s">
        <v>432</v>
      </c>
      <c r="G44" s="19">
        <v>43374</v>
      </c>
      <c r="H44" s="26">
        <f t="shared" si="0"/>
        <v>4</v>
      </c>
      <c r="I44" s="23">
        <f t="shared" si="1"/>
        <v>1959.8000000000002</v>
      </c>
    </row>
    <row r="45" spans="1:9" x14ac:dyDescent="0.3">
      <c r="A45" s="19">
        <v>43404</v>
      </c>
      <c r="B45" t="s">
        <v>170</v>
      </c>
      <c r="C45" s="39">
        <v>156.01</v>
      </c>
      <c r="D45" t="s">
        <v>433</v>
      </c>
      <c r="E45" s="19">
        <v>43366</v>
      </c>
      <c r="F45" t="s">
        <v>434</v>
      </c>
      <c r="G45" s="19">
        <v>43374</v>
      </c>
      <c r="H45" s="26">
        <f t="shared" si="0"/>
        <v>7</v>
      </c>
      <c r="I45" s="23">
        <f t="shared" si="1"/>
        <v>1092.07</v>
      </c>
    </row>
    <row r="46" spans="1:9" x14ac:dyDescent="0.3">
      <c r="A46" s="19">
        <v>43404</v>
      </c>
      <c r="B46" t="s">
        <v>307</v>
      </c>
      <c r="C46" s="39">
        <v>1210</v>
      </c>
      <c r="D46" t="s">
        <v>435</v>
      </c>
      <c r="E46" s="19">
        <v>43371</v>
      </c>
      <c r="F46" t="s">
        <v>436</v>
      </c>
      <c r="G46" s="19">
        <v>43374</v>
      </c>
      <c r="H46" s="26">
        <f t="shared" si="0"/>
        <v>2</v>
      </c>
      <c r="I46" s="23">
        <f t="shared" si="1"/>
        <v>2420</v>
      </c>
    </row>
    <row r="47" spans="1:9" x14ac:dyDescent="0.3">
      <c r="A47" s="19">
        <v>43404</v>
      </c>
      <c r="B47" t="s">
        <v>437</v>
      </c>
      <c r="C47" s="39">
        <v>133.1</v>
      </c>
      <c r="D47" t="s">
        <v>438</v>
      </c>
      <c r="E47" s="19">
        <v>43371</v>
      </c>
      <c r="F47" t="s">
        <v>439</v>
      </c>
      <c r="G47" s="19">
        <v>43374</v>
      </c>
      <c r="H47" s="26">
        <f t="shared" si="0"/>
        <v>2</v>
      </c>
      <c r="I47" s="23">
        <f t="shared" si="1"/>
        <v>266.2</v>
      </c>
    </row>
    <row r="48" spans="1:9" x14ac:dyDescent="0.3">
      <c r="A48" s="19">
        <v>43404</v>
      </c>
      <c r="B48" t="s">
        <v>32</v>
      </c>
      <c r="C48" s="39">
        <v>467.11</v>
      </c>
      <c r="D48" t="s">
        <v>440</v>
      </c>
      <c r="E48" s="19">
        <v>43373</v>
      </c>
      <c r="F48" t="s">
        <v>441</v>
      </c>
      <c r="G48" s="19">
        <v>43376</v>
      </c>
      <c r="H48" s="26">
        <f t="shared" si="0"/>
        <v>0</v>
      </c>
      <c r="I48" s="23">
        <f t="shared" si="1"/>
        <v>0</v>
      </c>
    </row>
    <row r="49" spans="1:9" x14ac:dyDescent="0.3">
      <c r="A49" s="19">
        <v>43404</v>
      </c>
      <c r="B49" t="s">
        <v>170</v>
      </c>
      <c r="C49" s="39">
        <v>172</v>
      </c>
      <c r="D49" t="s">
        <v>442</v>
      </c>
      <c r="E49" s="19">
        <v>43373</v>
      </c>
      <c r="F49" t="s">
        <v>443</v>
      </c>
      <c r="G49" s="19">
        <v>43374</v>
      </c>
      <c r="H49" s="26">
        <f t="shared" si="0"/>
        <v>0</v>
      </c>
      <c r="I49" s="23">
        <f t="shared" si="1"/>
        <v>0</v>
      </c>
    </row>
    <row r="50" spans="1:9" x14ac:dyDescent="0.3">
      <c r="A50" s="19">
        <v>43404</v>
      </c>
      <c r="B50" t="s">
        <v>444</v>
      </c>
      <c r="C50" s="39">
        <v>70</v>
      </c>
      <c r="D50" t="s">
        <v>445</v>
      </c>
      <c r="E50" s="19">
        <v>43372</v>
      </c>
      <c r="F50" t="s">
        <v>446</v>
      </c>
      <c r="G50" s="19">
        <v>43374</v>
      </c>
      <c r="H50" s="26">
        <f t="shared" si="0"/>
        <v>1</v>
      </c>
      <c r="I50" s="23">
        <f t="shared" si="1"/>
        <v>70</v>
      </c>
    </row>
    <row r="51" spans="1:9" x14ac:dyDescent="0.3">
      <c r="A51" s="19">
        <v>43404</v>
      </c>
      <c r="B51" t="s">
        <v>447</v>
      </c>
      <c r="C51" s="39">
        <v>1008</v>
      </c>
      <c r="D51" t="s">
        <v>448</v>
      </c>
      <c r="E51" s="19">
        <v>43373</v>
      </c>
      <c r="F51" t="s">
        <v>449</v>
      </c>
      <c r="G51" s="19">
        <v>43375</v>
      </c>
      <c r="H51" s="26">
        <f t="shared" si="0"/>
        <v>0</v>
      </c>
      <c r="I51" s="23">
        <f t="shared" si="1"/>
        <v>0</v>
      </c>
    </row>
    <row r="52" spans="1:9" x14ac:dyDescent="0.3">
      <c r="A52" s="19">
        <v>43404</v>
      </c>
      <c r="B52" t="s">
        <v>149</v>
      </c>
      <c r="C52" s="39">
        <v>225</v>
      </c>
      <c r="D52" t="s">
        <v>450</v>
      </c>
      <c r="E52" s="19">
        <v>43373</v>
      </c>
      <c r="F52" t="s">
        <v>451</v>
      </c>
      <c r="G52" s="19">
        <v>43374</v>
      </c>
      <c r="H52" s="26">
        <f t="shared" si="0"/>
        <v>0</v>
      </c>
      <c r="I52" s="23">
        <f t="shared" si="1"/>
        <v>0</v>
      </c>
    </row>
    <row r="53" spans="1:9" x14ac:dyDescent="0.3">
      <c r="A53" s="19">
        <v>43404</v>
      </c>
      <c r="B53" t="s">
        <v>108</v>
      </c>
      <c r="C53" s="39">
        <v>174</v>
      </c>
      <c r="D53" t="s">
        <v>452</v>
      </c>
      <c r="E53" s="19">
        <v>43371</v>
      </c>
      <c r="F53" t="s">
        <v>453</v>
      </c>
      <c r="G53" s="19">
        <v>43374</v>
      </c>
      <c r="H53" s="26">
        <f t="shared" si="0"/>
        <v>2</v>
      </c>
      <c r="I53" s="23">
        <f t="shared" si="1"/>
        <v>348</v>
      </c>
    </row>
    <row r="54" spans="1:9" x14ac:dyDescent="0.3">
      <c r="A54" s="19">
        <v>43404</v>
      </c>
      <c r="B54" t="s">
        <v>447</v>
      </c>
      <c r="C54" s="39">
        <v>114.19999999999999</v>
      </c>
      <c r="D54" t="s">
        <v>454</v>
      </c>
      <c r="E54" s="19">
        <v>43373</v>
      </c>
      <c r="F54" t="s">
        <v>455</v>
      </c>
      <c r="G54" s="19">
        <v>43375</v>
      </c>
      <c r="H54" s="26">
        <f t="shared" si="0"/>
        <v>0</v>
      </c>
      <c r="I54" s="23">
        <f t="shared" si="1"/>
        <v>0</v>
      </c>
    </row>
    <row r="55" spans="1:9" x14ac:dyDescent="0.3">
      <c r="A55" s="19">
        <v>43404</v>
      </c>
      <c r="B55" t="s">
        <v>111</v>
      </c>
      <c r="C55" s="39">
        <v>814</v>
      </c>
      <c r="D55" t="s">
        <v>456</v>
      </c>
      <c r="E55" s="19">
        <v>43370</v>
      </c>
      <c r="F55" t="s">
        <v>457</v>
      </c>
      <c r="G55" s="19">
        <v>43375</v>
      </c>
      <c r="H55" s="26">
        <f t="shared" si="0"/>
        <v>3</v>
      </c>
      <c r="I55" s="23">
        <f t="shared" si="1"/>
        <v>2442</v>
      </c>
    </row>
    <row r="56" spans="1:9" x14ac:dyDescent="0.3">
      <c r="A56" s="19">
        <v>43404</v>
      </c>
      <c r="B56" t="s">
        <v>52</v>
      </c>
      <c r="C56" s="39">
        <v>80195.459999999992</v>
      </c>
      <c r="D56" t="s">
        <v>458</v>
      </c>
      <c r="E56" s="19">
        <v>43373</v>
      </c>
      <c r="F56" t="s">
        <v>459</v>
      </c>
      <c r="G56" s="19">
        <v>43373</v>
      </c>
      <c r="H56" s="26">
        <f t="shared" si="0"/>
        <v>0</v>
      </c>
      <c r="I56" s="23">
        <f t="shared" si="1"/>
        <v>0</v>
      </c>
    </row>
  </sheetData>
  <autoFilter ref="A2:I16"/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resumen</vt:lpstr>
      <vt:lpstr>pagadas SEPTIEMBRE 2018</vt:lpstr>
      <vt:lpstr>no pagadas SEPTIEMBRE 2018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García</dc:creator>
  <cp:lastModifiedBy>Patricia García</cp:lastModifiedBy>
  <dcterms:created xsi:type="dcterms:W3CDTF">2018-08-08T08:41:44Z</dcterms:created>
  <dcterms:modified xsi:type="dcterms:W3CDTF">2018-10-05T08:24:23Z</dcterms:modified>
</cp:coreProperties>
</file>