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YUNTAMIENTO\PERIODO MEDIO DE PAGO\PMP 2018\"/>
    </mc:Choice>
  </mc:AlternateContent>
  <bookViews>
    <workbookView xWindow="0" yWindow="0" windowWidth="17280" windowHeight="5844" activeTab="1"/>
  </bookViews>
  <sheets>
    <sheet name="resumen" sheetId="3" r:id="rId1"/>
    <sheet name="pagadas junio 2018" sheetId="2" r:id="rId2"/>
    <sheet name="no pagadas junio18" sheetId="1" r:id="rId3"/>
  </sheets>
  <definedNames>
    <definedName name="_xlnm._FilterDatabase" localSheetId="1" hidden="1">'pagadas junio 2018'!$A$5:$I$218</definedName>
  </definedNames>
  <calcPr calcId="162913"/>
</workbook>
</file>

<file path=xl/calcChain.xml><?xml version="1.0" encoding="utf-8"?>
<calcChain xmlns="http://schemas.openxmlformats.org/spreadsheetml/2006/main">
  <c r="H4" i="1" l="1"/>
  <c r="H7" i="2"/>
  <c r="I7" i="2" s="1"/>
  <c r="C3" i="1" l="1"/>
  <c r="I3" i="1"/>
  <c r="G1" i="1"/>
  <c r="H8" i="2" l="1"/>
  <c r="D4" i="3" l="1"/>
  <c r="I4" i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C6" i="2" l="1"/>
  <c r="B4" i="3" s="1"/>
  <c r="I8" i="2" l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4" i="2"/>
  <c r="I64" i="2" s="1"/>
  <c r="H65" i="2"/>
  <c r="I65" i="2" s="1"/>
  <c r="H66" i="2"/>
  <c r="I66" i="2" s="1"/>
  <c r="H67" i="2"/>
  <c r="I67" i="2" s="1"/>
  <c r="H68" i="2"/>
  <c r="I68" i="2" s="1"/>
  <c r="H69" i="2"/>
  <c r="I69" i="2" s="1"/>
  <c r="H70" i="2"/>
  <c r="I70" i="2" s="1"/>
  <c r="H71" i="2"/>
  <c r="I71" i="2" s="1"/>
  <c r="H72" i="2"/>
  <c r="I72" i="2" s="1"/>
  <c r="H73" i="2"/>
  <c r="I73" i="2" s="1"/>
  <c r="H74" i="2"/>
  <c r="I74" i="2" s="1"/>
  <c r="H75" i="2"/>
  <c r="I75" i="2" s="1"/>
  <c r="H76" i="2"/>
  <c r="I76" i="2" s="1"/>
  <c r="H77" i="2"/>
  <c r="I77" i="2" s="1"/>
  <c r="H78" i="2"/>
  <c r="I78" i="2" s="1"/>
  <c r="H79" i="2"/>
  <c r="I79" i="2" s="1"/>
  <c r="H80" i="2"/>
  <c r="I80" i="2" s="1"/>
  <c r="H81" i="2"/>
  <c r="I81" i="2" s="1"/>
  <c r="H82" i="2"/>
  <c r="I82" i="2" s="1"/>
  <c r="H83" i="2"/>
  <c r="I83" i="2" s="1"/>
  <c r="H84" i="2"/>
  <c r="I84" i="2" s="1"/>
  <c r="H85" i="2"/>
  <c r="I85" i="2" s="1"/>
  <c r="H86" i="2"/>
  <c r="I86" i="2" s="1"/>
  <c r="H87" i="2"/>
  <c r="I87" i="2" s="1"/>
  <c r="H88" i="2"/>
  <c r="I88" i="2" s="1"/>
  <c r="H89" i="2"/>
  <c r="I89" i="2" s="1"/>
  <c r="H90" i="2"/>
  <c r="I90" i="2" s="1"/>
  <c r="H91" i="2"/>
  <c r="I91" i="2" s="1"/>
  <c r="H92" i="2"/>
  <c r="I92" i="2" s="1"/>
  <c r="H93" i="2"/>
  <c r="I93" i="2" s="1"/>
  <c r="H94" i="2"/>
  <c r="I94" i="2" s="1"/>
  <c r="H95" i="2"/>
  <c r="I95" i="2" s="1"/>
  <c r="H96" i="2"/>
  <c r="I96" i="2" s="1"/>
  <c r="H97" i="2"/>
  <c r="I97" i="2" s="1"/>
  <c r="H98" i="2"/>
  <c r="I98" i="2" s="1"/>
  <c r="H99" i="2"/>
  <c r="I99" i="2" s="1"/>
  <c r="H100" i="2"/>
  <c r="I100" i="2" s="1"/>
  <c r="H101" i="2"/>
  <c r="I101" i="2" s="1"/>
  <c r="H102" i="2"/>
  <c r="I102" i="2" s="1"/>
  <c r="H103" i="2"/>
  <c r="I103" i="2" s="1"/>
  <c r="H104" i="2"/>
  <c r="I104" i="2" s="1"/>
  <c r="H105" i="2"/>
  <c r="I105" i="2" s="1"/>
  <c r="H106" i="2"/>
  <c r="I106" i="2" s="1"/>
  <c r="H107" i="2"/>
  <c r="I107" i="2" s="1"/>
  <c r="H108" i="2"/>
  <c r="I108" i="2" s="1"/>
  <c r="H109" i="2"/>
  <c r="I109" i="2" s="1"/>
  <c r="H110" i="2"/>
  <c r="I110" i="2" s="1"/>
  <c r="H111" i="2"/>
  <c r="I111" i="2" s="1"/>
  <c r="H112" i="2"/>
  <c r="I112" i="2" s="1"/>
  <c r="H113" i="2"/>
  <c r="I113" i="2" s="1"/>
  <c r="H114" i="2"/>
  <c r="I114" i="2" s="1"/>
  <c r="H115" i="2"/>
  <c r="I115" i="2" s="1"/>
  <c r="H116" i="2"/>
  <c r="I116" i="2" s="1"/>
  <c r="H117" i="2"/>
  <c r="I117" i="2" s="1"/>
  <c r="H118" i="2"/>
  <c r="I118" i="2" s="1"/>
  <c r="H119" i="2"/>
  <c r="I119" i="2" s="1"/>
  <c r="H120" i="2"/>
  <c r="I120" i="2" s="1"/>
  <c r="H121" i="2"/>
  <c r="I121" i="2" s="1"/>
  <c r="H122" i="2"/>
  <c r="I122" i="2" s="1"/>
  <c r="H123" i="2"/>
  <c r="I123" i="2" s="1"/>
  <c r="H124" i="2"/>
  <c r="I124" i="2" s="1"/>
  <c r="H125" i="2"/>
  <c r="I125" i="2" s="1"/>
  <c r="H126" i="2"/>
  <c r="I126" i="2" s="1"/>
  <c r="H127" i="2"/>
  <c r="I127" i="2" s="1"/>
  <c r="H128" i="2"/>
  <c r="I128" i="2" s="1"/>
  <c r="H129" i="2"/>
  <c r="I129" i="2" s="1"/>
  <c r="H130" i="2"/>
  <c r="I130" i="2" s="1"/>
  <c r="H131" i="2"/>
  <c r="I131" i="2" s="1"/>
  <c r="H132" i="2"/>
  <c r="I132" i="2" s="1"/>
  <c r="H133" i="2"/>
  <c r="I133" i="2" s="1"/>
  <c r="H134" i="2"/>
  <c r="I134" i="2" s="1"/>
  <c r="H135" i="2"/>
  <c r="I135" i="2" s="1"/>
  <c r="H136" i="2"/>
  <c r="I136" i="2" s="1"/>
  <c r="H137" i="2"/>
  <c r="I137" i="2" s="1"/>
  <c r="H138" i="2"/>
  <c r="I138" i="2" s="1"/>
  <c r="H139" i="2"/>
  <c r="I139" i="2" s="1"/>
  <c r="H140" i="2"/>
  <c r="I140" i="2" s="1"/>
  <c r="H141" i="2"/>
  <c r="I141" i="2" s="1"/>
  <c r="H142" i="2"/>
  <c r="I142" i="2" s="1"/>
  <c r="H143" i="2"/>
  <c r="I143" i="2" s="1"/>
  <c r="H144" i="2"/>
  <c r="I144" i="2" s="1"/>
  <c r="H145" i="2"/>
  <c r="I145" i="2" s="1"/>
  <c r="H146" i="2"/>
  <c r="I146" i="2" s="1"/>
  <c r="H147" i="2"/>
  <c r="I147" i="2" s="1"/>
  <c r="H148" i="2"/>
  <c r="I148" i="2" s="1"/>
  <c r="H149" i="2"/>
  <c r="I149" i="2" s="1"/>
  <c r="H150" i="2"/>
  <c r="I150" i="2" s="1"/>
  <c r="H151" i="2"/>
  <c r="I151" i="2" s="1"/>
  <c r="H152" i="2"/>
  <c r="I152" i="2" s="1"/>
  <c r="H153" i="2"/>
  <c r="I153" i="2" s="1"/>
  <c r="H154" i="2"/>
  <c r="I154" i="2" s="1"/>
  <c r="H155" i="2"/>
  <c r="I155" i="2" s="1"/>
  <c r="H156" i="2"/>
  <c r="I156" i="2" s="1"/>
  <c r="H157" i="2"/>
  <c r="I157" i="2" s="1"/>
  <c r="H158" i="2"/>
  <c r="I158" i="2" s="1"/>
  <c r="H159" i="2"/>
  <c r="I159" i="2" s="1"/>
  <c r="H160" i="2"/>
  <c r="I160" i="2" s="1"/>
  <c r="H161" i="2"/>
  <c r="I161" i="2" s="1"/>
  <c r="H162" i="2"/>
  <c r="I162" i="2" s="1"/>
  <c r="H163" i="2"/>
  <c r="I163" i="2" s="1"/>
  <c r="H164" i="2"/>
  <c r="I164" i="2" s="1"/>
  <c r="H165" i="2"/>
  <c r="I165" i="2" s="1"/>
  <c r="H166" i="2"/>
  <c r="I166" i="2" s="1"/>
  <c r="H167" i="2"/>
  <c r="I167" i="2" s="1"/>
  <c r="H168" i="2"/>
  <c r="I168" i="2" s="1"/>
  <c r="H169" i="2"/>
  <c r="I169" i="2" s="1"/>
  <c r="H170" i="2"/>
  <c r="I170" i="2" s="1"/>
  <c r="H171" i="2"/>
  <c r="I171" i="2" s="1"/>
  <c r="H172" i="2"/>
  <c r="I172" i="2" s="1"/>
  <c r="H173" i="2"/>
  <c r="I173" i="2" s="1"/>
  <c r="H174" i="2"/>
  <c r="I174" i="2" s="1"/>
  <c r="H175" i="2"/>
  <c r="I175" i="2" s="1"/>
  <c r="H176" i="2"/>
  <c r="I176" i="2" s="1"/>
  <c r="H177" i="2"/>
  <c r="I177" i="2" s="1"/>
  <c r="H178" i="2"/>
  <c r="I178" i="2" s="1"/>
  <c r="H179" i="2"/>
  <c r="I179" i="2" s="1"/>
  <c r="H180" i="2"/>
  <c r="I180" i="2" s="1"/>
  <c r="H181" i="2"/>
  <c r="I181" i="2" s="1"/>
  <c r="H182" i="2"/>
  <c r="I182" i="2" s="1"/>
  <c r="H183" i="2"/>
  <c r="I183" i="2" s="1"/>
  <c r="H184" i="2"/>
  <c r="I184" i="2" s="1"/>
  <c r="H185" i="2"/>
  <c r="I185" i="2" s="1"/>
  <c r="H186" i="2"/>
  <c r="I186" i="2" s="1"/>
  <c r="H187" i="2"/>
  <c r="I187" i="2" s="1"/>
  <c r="H188" i="2"/>
  <c r="I188" i="2" s="1"/>
  <c r="H189" i="2"/>
  <c r="I189" i="2" s="1"/>
  <c r="H190" i="2"/>
  <c r="I190" i="2" s="1"/>
  <c r="H191" i="2"/>
  <c r="I191" i="2" s="1"/>
  <c r="H192" i="2"/>
  <c r="I192" i="2" s="1"/>
  <c r="H193" i="2"/>
  <c r="I193" i="2" s="1"/>
  <c r="H194" i="2"/>
  <c r="I194" i="2" s="1"/>
  <c r="H195" i="2"/>
  <c r="I195" i="2" s="1"/>
  <c r="H196" i="2"/>
  <c r="I196" i="2" s="1"/>
  <c r="H197" i="2"/>
  <c r="I197" i="2" s="1"/>
  <c r="H198" i="2"/>
  <c r="I198" i="2" s="1"/>
  <c r="H199" i="2"/>
  <c r="I199" i="2" s="1"/>
  <c r="H200" i="2"/>
  <c r="I200" i="2" s="1"/>
  <c r="H201" i="2"/>
  <c r="I201" i="2" s="1"/>
  <c r="H202" i="2"/>
  <c r="I202" i="2" s="1"/>
  <c r="H203" i="2"/>
  <c r="I203" i="2" s="1"/>
  <c r="H204" i="2"/>
  <c r="I204" i="2" s="1"/>
  <c r="H205" i="2"/>
  <c r="I205" i="2" s="1"/>
  <c r="H206" i="2"/>
  <c r="I206" i="2" s="1"/>
  <c r="H207" i="2"/>
  <c r="I207" i="2" s="1"/>
  <c r="H208" i="2"/>
  <c r="I208" i="2" s="1"/>
  <c r="H209" i="2"/>
  <c r="I209" i="2" s="1"/>
  <c r="H210" i="2"/>
  <c r="I210" i="2" s="1"/>
  <c r="H211" i="2"/>
  <c r="I211" i="2" s="1"/>
  <c r="H212" i="2"/>
  <c r="I212" i="2" s="1"/>
  <c r="H213" i="2"/>
  <c r="I213" i="2" s="1"/>
  <c r="H214" i="2"/>
  <c r="I214" i="2" s="1"/>
  <c r="H215" i="2"/>
  <c r="I215" i="2" s="1"/>
  <c r="H216" i="2"/>
  <c r="I216" i="2" s="1"/>
  <c r="H217" i="2"/>
  <c r="I217" i="2" s="1"/>
  <c r="H218" i="2"/>
  <c r="I218" i="2" s="1"/>
  <c r="I6" i="2" l="1"/>
  <c r="F2" i="2" s="1"/>
  <c r="A4" i="3" s="1"/>
  <c r="C4" i="3"/>
  <c r="E4" i="3" l="1"/>
</calcChain>
</file>

<file path=xl/sharedStrings.xml><?xml version="1.0" encoding="utf-8"?>
<sst xmlns="http://schemas.openxmlformats.org/spreadsheetml/2006/main" count="508" uniqueCount="408">
  <si>
    <t>fechavto</t>
  </si>
  <si>
    <t>nomprov</t>
  </si>
  <si>
    <t>importe</t>
  </si>
  <si>
    <t>concepto</t>
  </si>
  <si>
    <t>fpago</t>
  </si>
  <si>
    <t>fecfra</t>
  </si>
  <si>
    <t>factura</t>
  </si>
  <si>
    <t>A COCINAR, S.L.</t>
  </si>
  <si>
    <t>79/2018</t>
  </si>
  <si>
    <t>91/2018</t>
  </si>
  <si>
    <t>92/2018</t>
  </si>
  <si>
    <t>93/2018</t>
  </si>
  <si>
    <t>A. J. VALENCIA GUIAS S.L.</t>
  </si>
  <si>
    <t>434/18</t>
  </si>
  <si>
    <t>595/18</t>
  </si>
  <si>
    <t>A.C. FALLA PLAZA DR.COLLADO</t>
  </si>
  <si>
    <t>2018-0009</t>
  </si>
  <si>
    <t>AC HOTEL VALENCIA S.R.LU</t>
  </si>
  <si>
    <t>18008945</t>
  </si>
  <si>
    <t>ACCIONA-CIA. TRASMEDITERRANEA SA</t>
  </si>
  <si>
    <t>17R2018000208</t>
  </si>
  <si>
    <t>ACTEON SIGLO XXI, SA (H ABBA / RTE ALMAN</t>
  </si>
  <si>
    <t>F503 1005583</t>
  </si>
  <si>
    <t>F503 1005582</t>
  </si>
  <si>
    <t>F503 1005580</t>
  </si>
  <si>
    <t>F503 1005581</t>
  </si>
  <si>
    <t>ADIF ALTA VELOCIDAD</t>
  </si>
  <si>
    <t>1801507289</t>
  </si>
  <si>
    <t>1801507290</t>
  </si>
  <si>
    <t>1801507291</t>
  </si>
  <si>
    <t>AE GESTIO S.L.</t>
  </si>
  <si>
    <t>000460</t>
  </si>
  <si>
    <t>AENA S.A</t>
  </si>
  <si>
    <t>41/1850782708</t>
  </si>
  <si>
    <t>41/1850790479</t>
  </si>
  <si>
    <t>41/370103853</t>
  </si>
  <si>
    <t>ALAIN CHARLES PUBLISHING LTD</t>
  </si>
  <si>
    <t>TB37362</t>
  </si>
  <si>
    <t>ALCALA-SANTAELLA CASANOVA MARGARITA</t>
  </si>
  <si>
    <t>MA201810</t>
  </si>
  <si>
    <t>MA201812</t>
  </si>
  <si>
    <t>MA201813</t>
  </si>
  <si>
    <t>MA201823</t>
  </si>
  <si>
    <t>MA201825</t>
  </si>
  <si>
    <t>ANTENNA AUDIO LTD</t>
  </si>
  <si>
    <t>3855</t>
  </si>
  <si>
    <t>ART VALENCIA 2002 TURISMO CULTURAL S.L</t>
  </si>
  <si>
    <t>18/A-040</t>
  </si>
  <si>
    <t>ASMEN DISTRIBUCION, S.L.</t>
  </si>
  <si>
    <t>N2018/000987</t>
  </si>
  <si>
    <t>ASOC. CULTURAL TURISMO Y ARTE (TURIART)</t>
  </si>
  <si>
    <t>A18/000119</t>
  </si>
  <si>
    <t>A18/000120</t>
  </si>
  <si>
    <t>ASOC.ESP.TURISMO GASTRONOMICO</t>
  </si>
  <si>
    <t>18-021</t>
  </si>
  <si>
    <t>ASSOCIAçAO PORTUGUESA DE TURISMOLOGIA</t>
  </si>
  <si>
    <t>FT M/426</t>
  </si>
  <si>
    <t>ATBT VALENCIA S.L.</t>
  </si>
  <si>
    <t>00100/18</t>
  </si>
  <si>
    <t>000101/18</t>
  </si>
  <si>
    <t>ATLAS SERVICIOS EMPRESARIALES S.A.U</t>
  </si>
  <si>
    <t>9610610003224</t>
  </si>
  <si>
    <t>AUTOBUSES VIALCO S.L.</t>
  </si>
  <si>
    <t>0018/050075</t>
  </si>
  <si>
    <t>AVANCE DE PUBLICIDAD, S.L.</t>
  </si>
  <si>
    <t>1 000251</t>
  </si>
  <si>
    <t>1 000291</t>
  </si>
  <si>
    <t>AVANQUA OCEANOGRAFIC-AGORA, S.L.</t>
  </si>
  <si>
    <t>1-180002198</t>
  </si>
  <si>
    <t>BARCELO ARRENDAMIENTOS HOTELEROS, SL</t>
  </si>
  <si>
    <t>10037972</t>
  </si>
  <si>
    <t>10038020</t>
  </si>
  <si>
    <t>10038131</t>
  </si>
  <si>
    <t>BENLLIURE GASTRONOMIKA S.L( RTE ORIO)</t>
  </si>
  <si>
    <t>TF-B1818003</t>
  </si>
  <si>
    <t>BIERWINKEL (BAR MI CUB)</t>
  </si>
  <si>
    <t>BUF 53</t>
  </si>
  <si>
    <t>BUFF 34</t>
  </si>
  <si>
    <t>BIG BAG STUDIO S.L</t>
  </si>
  <si>
    <t>2018-0658</t>
  </si>
  <si>
    <t>BROSETA ABOGADOS S.L.U</t>
  </si>
  <si>
    <t>BA1805-000053</t>
  </si>
  <si>
    <t>BA1806-000059</t>
  </si>
  <si>
    <t>C.A.C. S.A.</t>
  </si>
  <si>
    <t>18/4206/2018</t>
  </si>
  <si>
    <t>918/4183/2018</t>
  </si>
  <si>
    <t>918/4211/2018</t>
  </si>
  <si>
    <t>CAMARENA GASTRONOMIA S.L (CANALLA BISTRO</t>
  </si>
  <si>
    <t>100.772945/2018</t>
  </si>
  <si>
    <t>CAMARENA Y MOLTO S.L(RICARD CAMARENA)</t>
  </si>
  <si>
    <t>002-208414</t>
  </si>
  <si>
    <t>CANON ESPAÑA S.A</t>
  </si>
  <si>
    <t>401277065</t>
  </si>
  <si>
    <t>401277100</t>
  </si>
  <si>
    <t>401282545</t>
  </si>
  <si>
    <t>401282547</t>
  </si>
  <si>
    <t>CITY STYLE MODA SLU (ROBIN RUTH)</t>
  </si>
  <si>
    <t>1202</t>
  </si>
  <si>
    <t>1552</t>
  </si>
  <si>
    <t>CIVIRED-CONSULTORIA INFORM. V R, SL</t>
  </si>
  <si>
    <t>18/000098</t>
  </si>
  <si>
    <t>18/000100</t>
  </si>
  <si>
    <t>COMPLEJO HOTELERO OLYMPIA, S.L.</t>
  </si>
  <si>
    <t>A145535</t>
  </si>
  <si>
    <t>CONFIANZA ONLINE</t>
  </si>
  <si>
    <t>R2018-000852</t>
  </si>
  <si>
    <t>CONSELL. VIVIENDA, OBRAS PBCAS. Y VERT T</t>
  </si>
  <si>
    <t>48/2018</t>
  </si>
  <si>
    <t>CREAMOS SINERGIAS S.L</t>
  </si>
  <si>
    <t>18/127</t>
  </si>
  <si>
    <t>18/368</t>
  </si>
  <si>
    <t>18/374</t>
  </si>
  <si>
    <t>18/390</t>
  </si>
  <si>
    <t>DE TORRES &amp; AÑÓN GEST. OCIO Y TURISMO SL</t>
  </si>
  <si>
    <t>A-0045</t>
  </si>
  <si>
    <t>D-0016</t>
  </si>
  <si>
    <t>DESING PLUS BEX</t>
  </si>
  <si>
    <t>73</t>
  </si>
  <si>
    <t>DIGITAL MARKET(COMERCIAL JM SUBIRATS S.L</t>
  </si>
  <si>
    <t>A/325</t>
  </si>
  <si>
    <t>EL PALMAR, C.B.</t>
  </si>
  <si>
    <t>1820</t>
  </si>
  <si>
    <t>1823</t>
  </si>
  <si>
    <t>1824</t>
  </si>
  <si>
    <t>EL TRIDENTE DE NEPTUNO, S.L.</t>
  </si>
  <si>
    <t>8697</t>
  </si>
  <si>
    <t>EMPLEO EXPRESS ETT S.L (ACCES)</t>
  </si>
  <si>
    <t>201861/116</t>
  </si>
  <si>
    <t>ESPACIO PALADAR SL - RTE NOU GOURMET</t>
  </si>
  <si>
    <t>P/0066</t>
  </si>
  <si>
    <t>FEDERACION EMPRESARIAL HOSTELERIA VALENC</t>
  </si>
  <si>
    <t>B7 49</t>
  </si>
  <si>
    <t>FEDERACION ESPAÑOLA DE MUNICIPIOS Y PROV</t>
  </si>
  <si>
    <t>RSC/18-00076</t>
  </si>
  <si>
    <t>FERRERO M,AS VICENTE FCO</t>
  </si>
  <si>
    <t>3</t>
  </si>
  <si>
    <t>FERROCARRILS GENERALITAT VCANA.</t>
  </si>
  <si>
    <t>7018100338</t>
  </si>
  <si>
    <t>FLORAZAR , S.A. (SH SINGULAR INGLÉS)</t>
  </si>
  <si>
    <t>235825</t>
  </si>
  <si>
    <t>236372</t>
  </si>
  <si>
    <t>FUSTERIA TECNICA MATAS, S.L.</t>
  </si>
  <si>
    <t>18/280</t>
  </si>
  <si>
    <t>GARCIA MENDEZ RAFAEL</t>
  </si>
  <si>
    <t>011/2018</t>
  </si>
  <si>
    <t>GEA LLIBRES S.L</t>
  </si>
  <si>
    <t>040/003699</t>
  </si>
  <si>
    <t>GENERA QUATRO, S.L.</t>
  </si>
  <si>
    <t>18002780</t>
  </si>
  <si>
    <t>18003124</t>
  </si>
  <si>
    <t>18003206</t>
  </si>
  <si>
    <t>GIL MARTI JOSE VICENTE (ZAPLANA Y GIL S.</t>
  </si>
  <si>
    <t>15/18</t>
  </si>
  <si>
    <t>GIL RUBIO, JOSE PASCUAL</t>
  </si>
  <si>
    <t>010F/18</t>
  </si>
  <si>
    <t>011F/18</t>
  </si>
  <si>
    <t>GLOBALLY EVENTOS Y COMUNICACIONES S.A</t>
  </si>
  <si>
    <t>FAC-MA18-00551</t>
  </si>
  <si>
    <t>GRAFO S.A</t>
  </si>
  <si>
    <t>G185F314</t>
  </si>
  <si>
    <t>G185F315</t>
  </si>
  <si>
    <t>GRANT THORNTON S.L</t>
  </si>
  <si>
    <t>FA184-0246</t>
  </si>
  <si>
    <t>GRANVAL HOTEL, S.L.U. - EUROSTARS</t>
  </si>
  <si>
    <t>900226238</t>
  </si>
  <si>
    <t>H SANTOS D. S.L. HOTEL LAS ARENAS</t>
  </si>
  <si>
    <t>val0791800142</t>
  </si>
  <si>
    <t>HERRERO Y ASOCIADOS  S.L.</t>
  </si>
  <si>
    <t>01810478</t>
  </si>
  <si>
    <t>01811487</t>
  </si>
  <si>
    <t>HIDIMAR S.A - HOTEL DIMAR</t>
  </si>
  <si>
    <t>F18 5514</t>
  </si>
  <si>
    <t>HOTEL ALAMEDA VALENCIA, S.L. (WESTIN)</t>
  </si>
  <si>
    <t>232489</t>
  </si>
  <si>
    <t>IDEAT EDITIONS</t>
  </si>
  <si>
    <t>1800640FC</t>
  </si>
  <si>
    <t>ILUNION HOTELS LEVANTE SA (ILUNION 3*)</t>
  </si>
  <si>
    <t>03106643</t>
  </si>
  <si>
    <t>ILUNION HOTELS S.A (LUNION AQUA 4)</t>
  </si>
  <si>
    <t>2206585</t>
  </si>
  <si>
    <t>ILUNION LIMPIEZA Y MEDIOAMBIENTE S.A</t>
  </si>
  <si>
    <t>6400675688</t>
  </si>
  <si>
    <t>IMPRENTA ROMEU  S.L.</t>
  </si>
  <si>
    <t>A2522</t>
  </si>
  <si>
    <t>A2562</t>
  </si>
  <si>
    <t>INSTITUTO VCIANO. INVEST. ECONOM.</t>
  </si>
  <si>
    <t>0021/18</t>
  </si>
  <si>
    <t>ITINERIS LABORA S.L</t>
  </si>
  <si>
    <t>2017-86</t>
  </si>
  <si>
    <t>2017-89</t>
  </si>
  <si>
    <t>2017-108</t>
  </si>
  <si>
    <t>2017-114</t>
  </si>
  <si>
    <t>2017-133</t>
  </si>
  <si>
    <t>2018-6</t>
  </si>
  <si>
    <t>2018-40</t>
  </si>
  <si>
    <t>2018-45</t>
  </si>
  <si>
    <t>KIM DISCOVERING VALENCIA S.L</t>
  </si>
  <si>
    <t>MKT/2018-097</t>
  </si>
  <si>
    <t>LA BODEGUITA DE MARIA 1994 S.L</t>
  </si>
  <si>
    <t>001038</t>
  </si>
  <si>
    <t>LA CUINA DELS NOSTRES IAIOS S.L(CIGRONA)</t>
  </si>
  <si>
    <t>A20180098</t>
  </si>
  <si>
    <t>LA FALCONERA C.B (2 ESTACIONES)</t>
  </si>
  <si>
    <t>00014</t>
  </si>
  <si>
    <t>LA FERRERA HOSTELERIA VALENCIANA S.L</t>
  </si>
  <si>
    <t>25496</t>
  </si>
  <si>
    <t>LA IMPRENTA COMUNICACION GRAFICA S.L.</t>
  </si>
  <si>
    <t>594</t>
  </si>
  <si>
    <t>LATINA MARKETING LIMITED</t>
  </si>
  <si>
    <t>2560</t>
  </si>
  <si>
    <t>2561</t>
  </si>
  <si>
    <t>LEAN LEMON S.L(RATE NOW)</t>
  </si>
  <si>
    <t>2018356</t>
  </si>
  <si>
    <t>LI WEI</t>
  </si>
  <si>
    <t>9472268</t>
  </si>
  <si>
    <t>LIBRERIA VANAOL, SL (SARGANTANA)</t>
  </si>
  <si>
    <t>CV/7.100.600</t>
  </si>
  <si>
    <t>LOPEZ PEREZ, ADOLFO (FANDI)</t>
  </si>
  <si>
    <t>0864-18</t>
  </si>
  <si>
    <t>MEDIA MARKT CAMPANAR COMPUTE-FOTO SA</t>
  </si>
  <si>
    <t>40749400</t>
  </si>
  <si>
    <t>40753145</t>
  </si>
  <si>
    <t>60696556</t>
  </si>
  <si>
    <t>60696673</t>
  </si>
  <si>
    <t>60697003</t>
  </si>
  <si>
    <t>60697284</t>
  </si>
  <si>
    <t>60697502</t>
  </si>
  <si>
    <t>MENTA ADVERTISEMENT S.L. (SAN NICOLAS)</t>
  </si>
  <si>
    <t>18SN00070</t>
  </si>
  <si>
    <t>18SN00073</t>
  </si>
  <si>
    <t>MS-000052</t>
  </si>
  <si>
    <t>MEYDIS  S.L.</t>
  </si>
  <si>
    <t>20183005000118</t>
  </si>
  <si>
    <t>2018FV000121</t>
  </si>
  <si>
    <t>MICROFILM 2.0 S.L</t>
  </si>
  <si>
    <t>253-190618</t>
  </si>
  <si>
    <t>254-190618</t>
  </si>
  <si>
    <t>MIÑANA SEVILLA RAFAEL (GACETA 3)</t>
  </si>
  <si>
    <t>A-25/18</t>
  </si>
  <si>
    <t>NAVARRO SANCHEZ ALEJANDRO</t>
  </si>
  <si>
    <t>18027</t>
  </si>
  <si>
    <t>NET DESIGN STUDIO S.L.</t>
  </si>
  <si>
    <t>2018-000256</t>
  </si>
  <si>
    <t>2018-000300</t>
  </si>
  <si>
    <t>OFILINGUA S.L</t>
  </si>
  <si>
    <t>299/18</t>
  </si>
  <si>
    <t>392/18</t>
  </si>
  <si>
    <t>422/18</t>
  </si>
  <si>
    <t>PAL-ART SERVICIOS VALENCIA SL - GOURMET</t>
  </si>
  <si>
    <t>2018/1718/281</t>
  </si>
  <si>
    <t>PALACE FESOL, S.L.</t>
  </si>
  <si>
    <t>00001FM000977</t>
  </si>
  <si>
    <t>PARRILLA GRAULLERA ANTONIO</t>
  </si>
  <si>
    <t>236</t>
  </si>
  <si>
    <t>PAZ Y TAPAS S.L</t>
  </si>
  <si>
    <t>001479</t>
  </si>
  <si>
    <t>PENSKE BUSINESS MEDIA</t>
  </si>
  <si>
    <t>5038933</t>
  </si>
  <si>
    <t>PLANETA DE AGOSTINI FORMACION S.LU</t>
  </si>
  <si>
    <t>000529478</t>
  </si>
  <si>
    <t>PREMIUM MARKETING INC.</t>
  </si>
  <si>
    <t>IN-0929</t>
  </si>
  <si>
    <t>IN-0930</t>
  </si>
  <si>
    <t>PRO RED COMUNICACIONES, S.L.</t>
  </si>
  <si>
    <t>9213690</t>
  </si>
  <si>
    <t>9218344</t>
  </si>
  <si>
    <t>9223099</t>
  </si>
  <si>
    <t>R2 NEGOCIOS Y TECNOLOGIA S.L.U</t>
  </si>
  <si>
    <t>18183</t>
  </si>
  <si>
    <t>RAIN FOREST VALENCIA, S.A.</t>
  </si>
  <si>
    <t>A180000000321</t>
  </si>
  <si>
    <t>A180000000322</t>
  </si>
  <si>
    <t>A180000000320</t>
  </si>
  <si>
    <t>RESCORVAL, SL</t>
  </si>
  <si>
    <t>1475</t>
  </si>
  <si>
    <t>RESTAURANTE LIENZO, S.L.</t>
  </si>
  <si>
    <t>F-284</t>
  </si>
  <si>
    <t>RODA BRUE, JAIME ALEJANDRO</t>
  </si>
  <si>
    <t>22_18</t>
  </si>
  <si>
    <t>RYANAIR DAC</t>
  </si>
  <si>
    <t>1800241442</t>
  </si>
  <si>
    <t>SARL INDIGO UNLIMITED</t>
  </si>
  <si>
    <t>FH090-2018</t>
  </si>
  <si>
    <t>SEHRVENPA S.L (SHV VENDING)</t>
  </si>
  <si>
    <t>2 000031</t>
  </si>
  <si>
    <t>SEND POSIDON S.L.</t>
  </si>
  <si>
    <t>N2018/073393</t>
  </si>
  <si>
    <t>SERVICIOS AUXILIARES TURIART, S.L.</t>
  </si>
  <si>
    <t>A18/000101</t>
  </si>
  <si>
    <t>SERVICIOS DEL PRINCIPADO S.A.( ALSA)</t>
  </si>
  <si>
    <t>029/0037/310518</t>
  </si>
  <si>
    <t>SESDERMA S.L</t>
  </si>
  <si>
    <t>392107</t>
  </si>
  <si>
    <t>SHOPPING &amp; INCOMING SERVICES VCIA SL VC</t>
  </si>
  <si>
    <t>201826</t>
  </si>
  <si>
    <t>SOCIEDAD ESP. RADIODIFUSION SL</t>
  </si>
  <si>
    <t>185005PA00781</t>
  </si>
  <si>
    <t>185005PA00792</t>
  </si>
  <si>
    <t>SOPRA STERIA ESPAÑA S.A.U</t>
  </si>
  <si>
    <t>0962F1800186</t>
  </si>
  <si>
    <t>SUITEHOTEL S.L (ADHOC)</t>
  </si>
  <si>
    <t>70</t>
  </si>
  <si>
    <t>TESI, S.L</t>
  </si>
  <si>
    <t>A/180220</t>
  </si>
  <si>
    <t>THE TRAVEL CLUB BV</t>
  </si>
  <si>
    <t>18010181</t>
  </si>
  <si>
    <t>TIPOGRAFIA BERNES S.L.</t>
  </si>
  <si>
    <t>1287</t>
  </si>
  <si>
    <t>1347</t>
  </si>
  <si>
    <t>TODO ALMACEN - SUM. INTEGRALES ALMACEN,</t>
  </si>
  <si>
    <t>236411</t>
  </si>
  <si>
    <t>TORENAL S.L (RTE TRENCADISH)</t>
  </si>
  <si>
    <t>22348</t>
  </si>
  <si>
    <t>22382</t>
  </si>
  <si>
    <t>22681</t>
  </si>
  <si>
    <t>TRAENTRO XXI, S.L. (HOSPES PALAU LA MAR)</t>
  </si>
  <si>
    <t>18902223</t>
  </si>
  <si>
    <t>18902584</t>
  </si>
  <si>
    <t>18904417</t>
  </si>
  <si>
    <t>18905275</t>
  </si>
  <si>
    <t>TRAVEL BIDDER SP</t>
  </si>
  <si>
    <t>16/06/2018</t>
  </si>
  <si>
    <t>TRAVELMEDIA NV</t>
  </si>
  <si>
    <t>2018183</t>
  </si>
  <si>
    <t>TRINIDAD MARTINEZ, M DOLORES (VLC ABOUT)</t>
  </si>
  <si>
    <t>188</t>
  </si>
  <si>
    <t>194</t>
  </si>
  <si>
    <t>TTG MEDIA LIMITED</t>
  </si>
  <si>
    <t>MI/02577</t>
  </si>
  <si>
    <t>TURIANORTE S.L. INTERXPRESS</t>
  </si>
  <si>
    <t>18.055</t>
  </si>
  <si>
    <t>UVEDEUVE COMUNICACION S.L (VDV)</t>
  </si>
  <si>
    <t>51008/18</t>
  </si>
  <si>
    <t>VALENCIA CATERING Y ESPACIOS S.L</t>
  </si>
  <si>
    <t>2018/1724/222</t>
  </si>
  <si>
    <t>VALICA SRL</t>
  </si>
  <si>
    <t>67</t>
  </si>
  <si>
    <t>VIAJES GLOBUS S.A.</t>
  </si>
  <si>
    <t>000818/18</t>
  </si>
  <si>
    <t>A/000184/18</t>
  </si>
  <si>
    <t>VIAJES PRIVILEGE S.L</t>
  </si>
  <si>
    <t>B-066/18</t>
  </si>
  <si>
    <t>B-067/18</t>
  </si>
  <si>
    <t>B-068/18</t>
  </si>
  <si>
    <t>VIAJES TRANSVIA TOURS S.L.</t>
  </si>
  <si>
    <t>V/05002061/18</t>
  </si>
  <si>
    <t>V/0500262/18</t>
  </si>
  <si>
    <t>WHITE MS PRODUCCIONES SL (LA BULERIA)</t>
  </si>
  <si>
    <t>A180079</t>
  </si>
  <si>
    <t>ZASA 2011 HOSTELERIA SL (CERV.NAVELLOS)</t>
  </si>
  <si>
    <t>b-34</t>
  </si>
  <si>
    <t>Nº Días pdtes. Pago</t>
  </si>
  <si>
    <t>Día pdtes pago x importe pdte pago</t>
  </si>
  <si>
    <t>Último día del periodo</t>
  </si>
  <si>
    <t>RATIO DE LAS OPERACIONES PENDIENTES DE PAGO JUNIO 2018</t>
  </si>
  <si>
    <t>fperiodo-(fregistro)</t>
  </si>
  <si>
    <t>Nº dias de pago</t>
  </si>
  <si>
    <t>Dias pago x importe</t>
  </si>
  <si>
    <t>RATIO DE LAS OPERACIONES PAGADAS DE JUNIO 2018</t>
  </si>
  <si>
    <t>PAGO S/FRA:918/5338/2018</t>
  </si>
  <si>
    <t>918/5338/2018</t>
  </si>
  <si>
    <t>PAGO S/FRA:918/5344/2018</t>
  </si>
  <si>
    <t>918/5344/2018</t>
  </si>
  <si>
    <t>PAGO S/FRA:918/5346/2018</t>
  </si>
  <si>
    <t>918/5346/2018</t>
  </si>
  <si>
    <t>PAGO S/FRA:18/000077</t>
  </si>
  <si>
    <t>18/000077</t>
  </si>
  <si>
    <t>PAGO S/FRA:18/000099</t>
  </si>
  <si>
    <t>18/000099</t>
  </si>
  <si>
    <t>PAGO S/FRA:18/000111</t>
  </si>
  <si>
    <t>18/000111</t>
  </si>
  <si>
    <t>PAGO S/FRA:60/2018</t>
  </si>
  <si>
    <t>60/2018</t>
  </si>
  <si>
    <t>PAGO S/FRA:7018100367</t>
  </si>
  <si>
    <t>7018100367</t>
  </si>
  <si>
    <t>FINEST DESTINATION MANAGEMENT SERVICES S</t>
  </si>
  <si>
    <t>PAGO S/FRA:201865</t>
  </si>
  <si>
    <t>201865</t>
  </si>
  <si>
    <t>PAGO S/FRA:18/278</t>
  </si>
  <si>
    <t>18/278</t>
  </si>
  <si>
    <t>HIBERUS TECNOL DE LA INFO. (PTES RECIBIR</t>
  </si>
  <si>
    <t>PAGO S/FRA:APPS ANDROID</t>
  </si>
  <si>
    <t>APPS ANDROID</t>
  </si>
  <si>
    <t>ILMO. AYTO. VALENCIA</t>
  </si>
  <si>
    <t>PAGO S/FRA:2018/14</t>
  </si>
  <si>
    <t>2018/14</t>
  </si>
  <si>
    <t>PAGO S/FRA:KXT/2018-110</t>
  </si>
  <si>
    <t>KXT/2018-110</t>
  </si>
  <si>
    <t>PALMERO ROVIRA CAROLINA (LIBER TOURS)</t>
  </si>
  <si>
    <t>PAGO AEATS/FRA:C015</t>
  </si>
  <si>
    <t>C015</t>
  </si>
  <si>
    <t>PAGO S/FRA:A1800000004455</t>
  </si>
  <si>
    <t>A1800000004455</t>
  </si>
  <si>
    <t>PAGO S/FRA:A180000000444</t>
  </si>
  <si>
    <t>A180000000444</t>
  </si>
  <si>
    <t>PAGO S/FRA:V/06002447/18</t>
  </si>
  <si>
    <t>V/06002447/18</t>
  </si>
  <si>
    <t>PAGO S/FRA:V/06002445/18</t>
  </si>
  <si>
    <t>V/06002445/18</t>
  </si>
  <si>
    <t>TOTAL PAGOS EFECTUADOS EN EL MES</t>
  </si>
  <si>
    <t>TOTAL PENDIENTE DE PAGO EN EL MES</t>
  </si>
  <si>
    <t>RATIO DE OPERACIONES PAGADAS</t>
  </si>
  <si>
    <t>IMPORTE PAGOS REALIZADOS</t>
  </si>
  <si>
    <t>RATIO OPERACIONES PENDIENTES DE PAGO</t>
  </si>
  <si>
    <t>IMPORTES PAGOS PENDIENTES</t>
  </si>
  <si>
    <t>PMP Mensual         (en dias)</t>
  </si>
  <si>
    <t xml:space="preserve"> PERIODO MEDIO DE PAGO  - JUNIO 2018                                                                                                                                             FUNDACIÓN TURISMO VALÈNCIA DE LA COMUNITAT VALENCIANA</t>
  </si>
  <si>
    <t>fecha conformidad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</si>
</sst>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5117038483843"/>
        <bgColor theme="4" tint="-0.24994659260841701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14" fontId="0" fillId="0" borderId="0" xfId="0" applyNumberFormat="1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1" fillId="0" borderId="0" xfId="1"/>
    <xf numFmtId="164" fontId="1" fillId="0" borderId="0" xfId="1" applyNumberFormat="1"/>
    <xf numFmtId="2" fontId="2" fillId="3" borderId="4" xfId="1" applyNumberFormat="1" applyFont="1" applyFill="1" applyBorder="1" applyAlignment="1">
      <alignment horizontal="center" vertical="center"/>
    </xf>
    <xf numFmtId="0" fontId="2" fillId="4" borderId="0" xfId="1" applyFont="1" applyFill="1" applyAlignment="1">
      <alignment horizontal="center" vertical="center" wrapText="1"/>
    </xf>
    <xf numFmtId="14" fontId="2" fillId="4" borderId="0" xfId="1" applyNumberFormat="1" applyFont="1" applyFill="1" applyAlignment="1">
      <alignment horizontal="center" vertical="center"/>
    </xf>
    <xf numFmtId="4" fontId="0" fillId="0" borderId="0" xfId="0" applyNumberFormat="1"/>
    <xf numFmtId="4" fontId="1" fillId="0" borderId="0" xfId="1" applyNumberFormat="1"/>
    <xf numFmtId="4" fontId="2" fillId="2" borderId="1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4" fontId="2" fillId="2" borderId="0" xfId="1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5" borderId="0" xfId="1" applyFont="1" applyFill="1" applyAlignment="1">
      <alignment horizontal="center" vertical="center"/>
    </xf>
    <xf numFmtId="14" fontId="1" fillId="0" borderId="0" xfId="1" applyNumberFormat="1"/>
    <xf numFmtId="0" fontId="2" fillId="0" borderId="1" xfId="1" applyFont="1" applyBorder="1" applyAlignment="1">
      <alignment horizontal="center" vertical="center" wrapText="1"/>
    </xf>
    <xf numFmtId="4" fontId="2" fillId="5" borderId="1" xfId="1" applyNumberFormat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164" fontId="2" fillId="5" borderId="1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4" fontId="2" fillId="5" borderId="0" xfId="1" applyNumberFormat="1" applyFont="1" applyFill="1"/>
    <xf numFmtId="0" fontId="2" fillId="0" borderId="0" xfId="1" applyFont="1" applyBorder="1" applyAlignment="1">
      <alignment horizontal="center" vertical="center" wrapText="1"/>
    </xf>
    <xf numFmtId="2" fontId="2" fillId="3" borderId="4" xfId="1" applyNumberFormat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4" fontId="1" fillId="7" borderId="1" xfId="1" applyNumberFormat="1" applyFill="1" applyBorder="1" applyAlignment="1">
      <alignment horizontal="center" vertical="center"/>
    </xf>
    <xf numFmtId="4" fontId="2" fillId="7" borderId="1" xfId="1" applyNumberFormat="1" applyFont="1" applyFill="1" applyBorder="1" applyAlignment="1">
      <alignment horizontal="center" vertical="center"/>
    </xf>
    <xf numFmtId="0" fontId="3" fillId="6" borderId="2" xfId="1" applyFont="1" applyFill="1" applyBorder="1" applyAlignment="1">
      <alignment horizontal="center" vertical="center" wrapText="1"/>
    </xf>
    <xf numFmtId="0" fontId="3" fillId="6" borderId="3" xfId="1" applyFont="1" applyFill="1" applyBorder="1" applyAlignment="1">
      <alignment horizontal="center" vertical="center" wrapText="1"/>
    </xf>
    <xf numFmtId="0" fontId="3" fillId="6" borderId="4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139700</xdr:colOff>
      <xdr:row>0</xdr:row>
      <xdr:rowOff>120650</xdr:rowOff>
    </xdr:from>
    <xdr:to>
      <xdr:col>4</xdr:col>
      <xdr:colOff>1212850</xdr:colOff>
      <xdr:row>0</xdr:row>
      <xdr:rowOff>414100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2700" y="120650"/>
          <a:ext cx="1073150" cy="29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10" sqref="D10"/>
    </sheetView>
  </sheetViews>
  <sheetFormatPr baseColWidth="10" defaultColWidth="10.88671875" defaultRowHeight="13.2" x14ac:dyDescent="0.25"/>
  <cols>
    <col min="1" max="5" width="17.77734375" style="5" customWidth="1"/>
    <col min="6" max="16384" width="10.88671875" style="5"/>
  </cols>
  <sheetData>
    <row r="1" spans="1:5" ht="34.950000000000003" customHeight="1" thickTop="1" thickBot="1" x14ac:dyDescent="0.3">
      <c r="A1" s="31" t="s">
        <v>406</v>
      </c>
      <c r="B1" s="32"/>
      <c r="C1" s="32"/>
      <c r="D1" s="33"/>
    </row>
    <row r="2" spans="1:5" ht="34.950000000000003" customHeight="1" thickTop="1" thickBot="1" x14ac:dyDescent="0.3">
      <c r="A2" s="34" t="s">
        <v>399</v>
      </c>
      <c r="B2" s="34"/>
      <c r="C2" s="34" t="s">
        <v>400</v>
      </c>
      <c r="D2" s="34"/>
    </row>
    <row r="3" spans="1:5" ht="54" thickTop="1" thickBot="1" x14ac:dyDescent="0.3">
      <c r="A3" s="28" t="s">
        <v>401</v>
      </c>
      <c r="B3" s="28" t="s">
        <v>402</v>
      </c>
      <c r="C3" s="28" t="s">
        <v>403</v>
      </c>
      <c r="D3" s="28" t="s">
        <v>404</v>
      </c>
      <c r="E3" s="28" t="s">
        <v>405</v>
      </c>
    </row>
    <row r="4" spans="1:5" ht="19.95" customHeight="1" thickTop="1" thickBot="1" x14ac:dyDescent="0.3">
      <c r="A4" s="29">
        <f>'pagadas junio 2018'!F2</f>
        <v>19.90295953978438</v>
      </c>
      <c r="B4" s="29">
        <f>'pagadas junio 2018'!C6</f>
        <v>450908.61999999976</v>
      </c>
      <c r="C4" s="29">
        <f>'no pagadas junio18'!G1</f>
        <v>5.0154377632976974</v>
      </c>
      <c r="D4" s="29">
        <f>'no pagadas junio18'!C3</f>
        <v>203284.63</v>
      </c>
      <c r="E4" s="30">
        <f>+((A4*B4)+(C4*D4))/(B4+D4)</f>
        <v>15.276796925067645</v>
      </c>
    </row>
    <row r="5" spans="1:5" ht="13.8" thickTop="1" x14ac:dyDescent="0.25"/>
  </sheetData>
  <mergeCells count="3">
    <mergeCell ref="A1:D1"/>
    <mergeCell ref="A2:B2"/>
    <mergeCell ref="C2:D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8"/>
  <sheetViews>
    <sheetView tabSelected="1" workbookViewId="0">
      <selection activeCell="E7" sqref="E7"/>
    </sheetView>
  </sheetViews>
  <sheetFormatPr baseColWidth="10" defaultColWidth="10.88671875" defaultRowHeight="13.2" x14ac:dyDescent="0.25"/>
  <cols>
    <col min="1" max="1" width="10.88671875" style="5"/>
    <col min="2" max="2" width="45.6640625" style="5" bestFit="1" customWidth="1"/>
    <col min="3" max="3" width="10.88671875" style="11"/>
    <col min="4" max="6" width="10.88671875" style="5"/>
    <col min="7" max="7" width="12.109375" style="5" customWidth="1"/>
    <col min="8" max="8" width="10.88671875" style="24"/>
    <col min="9" max="9" width="11.44140625" style="5" bestFit="1" customWidth="1"/>
    <col min="10" max="16384" width="10.88671875" style="5"/>
  </cols>
  <sheetData>
    <row r="1" spans="1:9" ht="33" customHeight="1" thickBot="1" x14ac:dyDescent="0.3"/>
    <row r="2" spans="1:9" ht="33" customHeight="1" thickTop="1" thickBot="1" x14ac:dyDescent="0.3">
      <c r="C2" s="35" t="s">
        <v>358</v>
      </c>
      <c r="D2" s="36"/>
      <c r="E2" s="36"/>
      <c r="F2" s="27">
        <f>I6/C6</f>
        <v>19.90295953978438</v>
      </c>
      <c r="G2" s="6"/>
    </row>
    <row r="3" spans="1:9" ht="20.55" customHeight="1" thickTop="1" x14ac:dyDescent="0.25">
      <c r="B3" s="26"/>
      <c r="C3" s="5"/>
    </row>
    <row r="4" spans="1:9" ht="13.95" customHeight="1" thickBot="1" x14ac:dyDescent="0.3"/>
    <row r="5" spans="1:9" ht="27.6" thickTop="1" thickBot="1" x14ac:dyDescent="0.3">
      <c r="A5" s="20" t="s">
        <v>0</v>
      </c>
      <c r="B5" s="20" t="s">
        <v>1</v>
      </c>
      <c r="C5" s="21" t="s">
        <v>2</v>
      </c>
      <c r="D5" s="4" t="s">
        <v>4</v>
      </c>
      <c r="E5" s="20" t="s">
        <v>5</v>
      </c>
      <c r="F5" s="20" t="s">
        <v>6</v>
      </c>
      <c r="G5" s="22" t="s">
        <v>407</v>
      </c>
      <c r="H5" s="22" t="s">
        <v>356</v>
      </c>
      <c r="I5" s="23" t="s">
        <v>357</v>
      </c>
    </row>
    <row r="6" spans="1:9" ht="13.8" thickTop="1" x14ac:dyDescent="0.25">
      <c r="C6" s="25">
        <f>SUM(C7:C218)</f>
        <v>450908.61999999976</v>
      </c>
      <c r="I6" s="25">
        <f>SUM(I7:I218)</f>
        <v>8974416.0200000051</v>
      </c>
    </row>
    <row r="7" spans="1:9" x14ac:dyDescent="0.25">
      <c r="A7" s="19">
        <v>43281</v>
      </c>
      <c r="B7" s="5" t="s">
        <v>7</v>
      </c>
      <c r="C7" s="11">
        <v>140.25</v>
      </c>
      <c r="D7" s="19">
        <v>43279</v>
      </c>
      <c r="E7" s="19">
        <v>43252</v>
      </c>
      <c r="F7" s="5" t="s">
        <v>11</v>
      </c>
      <c r="G7" s="19">
        <v>43252</v>
      </c>
      <c r="H7" s="24">
        <f>D7-G7</f>
        <v>27</v>
      </c>
      <c r="I7" s="11">
        <f>C7*H7</f>
        <v>3786.75</v>
      </c>
    </row>
    <row r="8" spans="1:9" x14ac:dyDescent="0.25">
      <c r="A8" s="19">
        <v>43281</v>
      </c>
      <c r="B8" s="5" t="s">
        <v>7</v>
      </c>
      <c r="C8" s="11">
        <v>899.91</v>
      </c>
      <c r="D8" s="19">
        <v>43279</v>
      </c>
      <c r="E8" s="19">
        <v>43252</v>
      </c>
      <c r="F8" s="5" t="s">
        <v>10</v>
      </c>
      <c r="G8" s="19">
        <v>43257</v>
      </c>
      <c r="H8" s="24">
        <f>D8-G8</f>
        <v>22</v>
      </c>
      <c r="I8" s="11">
        <f t="shared" ref="I8:I71" si="0">C8*H8</f>
        <v>19798.02</v>
      </c>
    </row>
    <row r="9" spans="1:9" x14ac:dyDescent="0.25">
      <c r="A9" s="19">
        <v>43281</v>
      </c>
      <c r="B9" s="5" t="s">
        <v>7</v>
      </c>
      <c r="C9" s="11">
        <v>1368.6200000000001</v>
      </c>
      <c r="D9" s="19">
        <v>43279</v>
      </c>
      <c r="E9" s="19">
        <v>43221</v>
      </c>
      <c r="F9" s="5" t="s">
        <v>8</v>
      </c>
      <c r="G9" s="19">
        <v>43221</v>
      </c>
      <c r="H9" s="24">
        <f t="shared" ref="H9:H71" si="1">D9-G9</f>
        <v>58</v>
      </c>
      <c r="I9" s="11">
        <f t="shared" si="0"/>
        <v>79379.960000000006</v>
      </c>
    </row>
    <row r="10" spans="1:9" x14ac:dyDescent="0.25">
      <c r="A10" s="19">
        <v>43281</v>
      </c>
      <c r="B10" s="5" t="s">
        <v>7</v>
      </c>
      <c r="C10" s="11">
        <v>1572.6200000000001</v>
      </c>
      <c r="D10" s="19">
        <v>43279</v>
      </c>
      <c r="E10" s="19">
        <v>43252</v>
      </c>
      <c r="F10" s="5" t="s">
        <v>9</v>
      </c>
      <c r="G10" s="19">
        <v>43258</v>
      </c>
      <c r="H10" s="24">
        <f t="shared" si="1"/>
        <v>21</v>
      </c>
      <c r="I10" s="11">
        <f t="shared" si="0"/>
        <v>33025.020000000004</v>
      </c>
    </row>
    <row r="11" spans="1:9" x14ac:dyDescent="0.25">
      <c r="A11" s="19">
        <v>43281</v>
      </c>
      <c r="B11" s="5" t="s">
        <v>12</v>
      </c>
      <c r="C11" s="11">
        <v>169.99</v>
      </c>
      <c r="D11" s="19">
        <v>43279</v>
      </c>
      <c r="E11" s="19">
        <v>43228</v>
      </c>
      <c r="F11" s="5" t="s">
        <v>13</v>
      </c>
      <c r="G11" s="19">
        <v>43258</v>
      </c>
      <c r="H11" s="24">
        <f t="shared" si="1"/>
        <v>21</v>
      </c>
      <c r="I11" s="11">
        <f t="shared" si="0"/>
        <v>3569.79</v>
      </c>
    </row>
    <row r="12" spans="1:9" x14ac:dyDescent="0.25">
      <c r="A12" s="19">
        <v>43281</v>
      </c>
      <c r="B12" s="5" t="s">
        <v>12</v>
      </c>
      <c r="C12" s="11">
        <v>276.23</v>
      </c>
      <c r="D12" s="19">
        <v>43279</v>
      </c>
      <c r="E12" s="19">
        <v>43257</v>
      </c>
      <c r="F12" s="5" t="s">
        <v>14</v>
      </c>
      <c r="G12" s="19">
        <v>43258</v>
      </c>
      <c r="H12" s="24">
        <f t="shared" si="1"/>
        <v>21</v>
      </c>
      <c r="I12" s="11">
        <f t="shared" si="0"/>
        <v>5800.83</v>
      </c>
    </row>
    <row r="13" spans="1:9" x14ac:dyDescent="0.25">
      <c r="A13" s="19">
        <v>43281</v>
      </c>
      <c r="B13" s="5" t="s">
        <v>15</v>
      </c>
      <c r="C13" s="11">
        <v>240</v>
      </c>
      <c r="D13" s="19">
        <v>43279</v>
      </c>
      <c r="E13" s="19">
        <v>43194</v>
      </c>
      <c r="F13" s="5" t="s">
        <v>16</v>
      </c>
      <c r="G13" s="19">
        <v>43257</v>
      </c>
      <c r="H13" s="24">
        <f t="shared" si="1"/>
        <v>22</v>
      </c>
      <c r="I13" s="11">
        <f t="shared" si="0"/>
        <v>5280</v>
      </c>
    </row>
    <row r="14" spans="1:9" x14ac:dyDescent="0.25">
      <c r="A14" s="19">
        <v>43281</v>
      </c>
      <c r="B14" s="5" t="s">
        <v>17</v>
      </c>
      <c r="C14" s="11">
        <v>396</v>
      </c>
      <c r="D14" s="19">
        <v>43279</v>
      </c>
      <c r="E14" s="19">
        <v>43253</v>
      </c>
      <c r="F14" s="5" t="s">
        <v>18</v>
      </c>
      <c r="G14" s="19">
        <v>43256</v>
      </c>
      <c r="H14" s="24">
        <f t="shared" si="1"/>
        <v>23</v>
      </c>
      <c r="I14" s="11">
        <f t="shared" si="0"/>
        <v>9108</v>
      </c>
    </row>
    <row r="15" spans="1:9" x14ac:dyDescent="0.25">
      <c r="A15" s="19">
        <v>43281</v>
      </c>
      <c r="B15" s="5" t="s">
        <v>19</v>
      </c>
      <c r="C15" s="11">
        <v>496.31</v>
      </c>
      <c r="D15" s="19">
        <v>43279</v>
      </c>
      <c r="E15" s="19">
        <v>43271</v>
      </c>
      <c r="F15" s="5" t="s">
        <v>20</v>
      </c>
      <c r="G15" s="19">
        <v>43271</v>
      </c>
      <c r="H15" s="24">
        <f t="shared" si="1"/>
        <v>8</v>
      </c>
      <c r="I15" s="11">
        <f t="shared" si="0"/>
        <v>3970.48</v>
      </c>
    </row>
    <row r="16" spans="1:9" x14ac:dyDescent="0.25">
      <c r="A16" s="19">
        <v>43281</v>
      </c>
      <c r="B16" s="5" t="s">
        <v>21</v>
      </c>
      <c r="C16" s="11">
        <v>237</v>
      </c>
      <c r="D16" s="19">
        <v>43279</v>
      </c>
      <c r="E16" s="19">
        <v>43275</v>
      </c>
      <c r="F16" s="5" t="s">
        <v>22</v>
      </c>
      <c r="G16" s="19">
        <v>43275</v>
      </c>
      <c r="H16" s="24">
        <f t="shared" si="1"/>
        <v>4</v>
      </c>
      <c r="I16" s="11">
        <f t="shared" si="0"/>
        <v>948</v>
      </c>
    </row>
    <row r="17" spans="1:9" x14ac:dyDescent="0.25">
      <c r="A17" s="19">
        <v>43281</v>
      </c>
      <c r="B17" s="5" t="s">
        <v>21</v>
      </c>
      <c r="C17" s="11">
        <v>237</v>
      </c>
      <c r="D17" s="19">
        <v>43279</v>
      </c>
      <c r="E17" s="19">
        <v>43275</v>
      </c>
      <c r="F17" s="5" t="s">
        <v>23</v>
      </c>
      <c r="G17" s="19">
        <v>43276</v>
      </c>
      <c r="H17" s="24">
        <f t="shared" si="1"/>
        <v>3</v>
      </c>
      <c r="I17" s="11">
        <f t="shared" si="0"/>
        <v>711</v>
      </c>
    </row>
    <row r="18" spans="1:9" x14ac:dyDescent="0.25">
      <c r="A18" s="19">
        <v>43281</v>
      </c>
      <c r="B18" s="5" t="s">
        <v>21</v>
      </c>
      <c r="C18" s="11">
        <v>316</v>
      </c>
      <c r="D18" s="19">
        <v>43279</v>
      </c>
      <c r="E18" s="19">
        <v>43275</v>
      </c>
      <c r="F18" s="5" t="s">
        <v>24</v>
      </c>
      <c r="G18" s="19">
        <v>43276</v>
      </c>
      <c r="H18" s="24">
        <f t="shared" si="1"/>
        <v>3</v>
      </c>
      <c r="I18" s="11">
        <f t="shared" si="0"/>
        <v>948</v>
      </c>
    </row>
    <row r="19" spans="1:9" x14ac:dyDescent="0.25">
      <c r="A19" s="19">
        <v>43281</v>
      </c>
      <c r="B19" s="5" t="s">
        <v>21</v>
      </c>
      <c r="C19" s="11">
        <v>237</v>
      </c>
      <c r="D19" s="19">
        <v>43279</v>
      </c>
      <c r="E19" s="19">
        <v>43275</v>
      </c>
      <c r="F19" s="5" t="s">
        <v>25</v>
      </c>
      <c r="G19" s="19">
        <v>43276</v>
      </c>
      <c r="H19" s="24">
        <f t="shared" si="1"/>
        <v>3</v>
      </c>
      <c r="I19" s="11">
        <f t="shared" si="0"/>
        <v>711</v>
      </c>
    </row>
    <row r="20" spans="1:9" x14ac:dyDescent="0.25">
      <c r="A20" s="19">
        <v>43281</v>
      </c>
      <c r="B20" s="5" t="s">
        <v>26</v>
      </c>
      <c r="C20" s="11">
        <v>53.36</v>
      </c>
      <c r="D20" s="19">
        <v>43279</v>
      </c>
      <c r="E20" s="19">
        <v>43252</v>
      </c>
      <c r="F20" s="5" t="s">
        <v>28</v>
      </c>
      <c r="G20" s="19">
        <v>43252</v>
      </c>
      <c r="H20" s="24">
        <f t="shared" si="1"/>
        <v>27</v>
      </c>
      <c r="I20" s="11">
        <f t="shared" si="0"/>
        <v>1440.72</v>
      </c>
    </row>
    <row r="21" spans="1:9" x14ac:dyDescent="0.25">
      <c r="A21" s="19">
        <v>43281</v>
      </c>
      <c r="B21" s="5" t="s">
        <v>26</v>
      </c>
      <c r="C21" s="11">
        <v>2668.26</v>
      </c>
      <c r="D21" s="19">
        <v>43279</v>
      </c>
      <c r="E21" s="19">
        <v>43252</v>
      </c>
      <c r="F21" s="5" t="s">
        <v>27</v>
      </c>
      <c r="G21" s="19">
        <v>43252</v>
      </c>
      <c r="H21" s="24">
        <f t="shared" si="1"/>
        <v>27</v>
      </c>
      <c r="I21" s="11">
        <f t="shared" si="0"/>
        <v>72043.02</v>
      </c>
    </row>
    <row r="22" spans="1:9" x14ac:dyDescent="0.25">
      <c r="A22" s="19">
        <v>43281</v>
      </c>
      <c r="B22" s="5" t="s">
        <v>26</v>
      </c>
      <c r="C22" s="11">
        <v>197.47</v>
      </c>
      <c r="D22" s="19">
        <v>43279</v>
      </c>
      <c r="E22" s="19">
        <v>43252</v>
      </c>
      <c r="F22" s="5" t="s">
        <v>29</v>
      </c>
      <c r="G22" s="19">
        <v>43252</v>
      </c>
      <c r="H22" s="24">
        <f t="shared" si="1"/>
        <v>27</v>
      </c>
      <c r="I22" s="11">
        <f t="shared" si="0"/>
        <v>5331.69</v>
      </c>
    </row>
    <row r="23" spans="1:9" x14ac:dyDescent="0.25">
      <c r="A23" s="19">
        <v>43281</v>
      </c>
      <c r="B23" s="5" t="s">
        <v>30</v>
      </c>
      <c r="C23" s="11">
        <v>1316.3</v>
      </c>
      <c r="D23" s="19">
        <v>43279</v>
      </c>
      <c r="E23" s="19">
        <v>43257</v>
      </c>
      <c r="F23" s="5" t="s">
        <v>31</v>
      </c>
      <c r="G23" s="19">
        <v>43259</v>
      </c>
      <c r="H23" s="24">
        <f t="shared" si="1"/>
        <v>20</v>
      </c>
      <c r="I23" s="11">
        <f t="shared" si="0"/>
        <v>26326</v>
      </c>
    </row>
    <row r="24" spans="1:9" x14ac:dyDescent="0.25">
      <c r="A24" s="19">
        <v>43281</v>
      </c>
      <c r="B24" s="5" t="s">
        <v>32</v>
      </c>
      <c r="C24" s="11">
        <v>86.009999999999991</v>
      </c>
      <c r="D24" s="19">
        <v>43279</v>
      </c>
      <c r="E24" s="19">
        <v>43256</v>
      </c>
      <c r="F24" s="5" t="s">
        <v>33</v>
      </c>
      <c r="G24" s="19">
        <v>43256</v>
      </c>
      <c r="H24" s="24">
        <f t="shared" si="1"/>
        <v>23</v>
      </c>
      <c r="I24" s="11">
        <f t="shared" si="0"/>
        <v>1978.2299999999998</v>
      </c>
    </row>
    <row r="25" spans="1:9" x14ac:dyDescent="0.25">
      <c r="A25" s="19">
        <v>43281</v>
      </c>
      <c r="B25" s="5" t="s">
        <v>32</v>
      </c>
      <c r="C25" s="11">
        <v>2100.52</v>
      </c>
      <c r="D25" s="19">
        <v>43279</v>
      </c>
      <c r="E25" s="19">
        <v>43272</v>
      </c>
      <c r="F25" s="5" t="s">
        <v>34</v>
      </c>
      <c r="G25" s="19">
        <v>43272</v>
      </c>
      <c r="H25" s="24">
        <f t="shared" si="1"/>
        <v>7</v>
      </c>
      <c r="I25" s="11">
        <f t="shared" si="0"/>
        <v>14703.64</v>
      </c>
    </row>
    <row r="26" spans="1:9" x14ac:dyDescent="0.25">
      <c r="A26" s="19">
        <v>43281</v>
      </c>
      <c r="B26" s="5" t="s">
        <v>32</v>
      </c>
      <c r="C26" s="11">
        <v>30.03</v>
      </c>
      <c r="D26" s="19">
        <v>43279</v>
      </c>
      <c r="E26" s="19">
        <v>43272</v>
      </c>
      <c r="F26" s="5" t="s">
        <v>35</v>
      </c>
      <c r="G26" s="19">
        <v>43272</v>
      </c>
      <c r="H26" s="24">
        <f t="shared" si="1"/>
        <v>7</v>
      </c>
      <c r="I26" s="11">
        <f t="shared" si="0"/>
        <v>210.21</v>
      </c>
    </row>
    <row r="27" spans="1:9" x14ac:dyDescent="0.25">
      <c r="A27" s="19">
        <v>43280</v>
      </c>
      <c r="B27" s="5" t="s">
        <v>36</v>
      </c>
      <c r="C27" s="11">
        <v>985.1</v>
      </c>
      <c r="D27" s="19">
        <v>43280</v>
      </c>
      <c r="E27" s="19">
        <v>43220</v>
      </c>
      <c r="F27" s="5" t="s">
        <v>37</v>
      </c>
      <c r="G27" s="19">
        <v>43258</v>
      </c>
      <c r="H27" s="24">
        <f t="shared" si="1"/>
        <v>22</v>
      </c>
      <c r="I27" s="11">
        <f t="shared" si="0"/>
        <v>21672.2</v>
      </c>
    </row>
    <row r="28" spans="1:9" x14ac:dyDescent="0.25">
      <c r="A28" s="19">
        <v>43281</v>
      </c>
      <c r="B28" s="5" t="s">
        <v>38</v>
      </c>
      <c r="C28" s="11">
        <v>40.799999999999997</v>
      </c>
      <c r="D28" s="19">
        <v>43279</v>
      </c>
      <c r="E28" s="19">
        <v>43162</v>
      </c>
      <c r="F28" s="5" t="s">
        <v>41</v>
      </c>
      <c r="G28" s="19">
        <v>43250</v>
      </c>
      <c r="H28" s="24">
        <f t="shared" si="1"/>
        <v>29</v>
      </c>
      <c r="I28" s="11">
        <f t="shared" si="0"/>
        <v>1183.1999999999998</v>
      </c>
    </row>
    <row r="29" spans="1:9" x14ac:dyDescent="0.25">
      <c r="A29" s="19">
        <v>43281</v>
      </c>
      <c r="B29" s="5" t="s">
        <v>38</v>
      </c>
      <c r="C29" s="11">
        <v>21.25</v>
      </c>
      <c r="D29" s="19">
        <v>43279</v>
      </c>
      <c r="E29" s="19">
        <v>43159</v>
      </c>
      <c r="F29" s="5" t="s">
        <v>40</v>
      </c>
      <c r="G29" s="19">
        <v>43250</v>
      </c>
      <c r="H29" s="24">
        <f t="shared" si="1"/>
        <v>29</v>
      </c>
      <c r="I29" s="11">
        <f t="shared" si="0"/>
        <v>616.25</v>
      </c>
    </row>
    <row r="30" spans="1:9" x14ac:dyDescent="0.25">
      <c r="A30" s="19">
        <v>43281</v>
      </c>
      <c r="B30" s="5" t="s">
        <v>38</v>
      </c>
      <c r="C30" s="11">
        <v>412.25000000000006</v>
      </c>
      <c r="D30" s="19">
        <v>43279</v>
      </c>
      <c r="E30" s="19">
        <v>43220</v>
      </c>
      <c r="F30" s="5" t="s">
        <v>39</v>
      </c>
      <c r="G30" s="19">
        <v>43266</v>
      </c>
      <c r="H30" s="24">
        <f t="shared" si="1"/>
        <v>13</v>
      </c>
      <c r="I30" s="11">
        <f t="shared" si="0"/>
        <v>5359.2500000000009</v>
      </c>
    </row>
    <row r="31" spans="1:9" x14ac:dyDescent="0.25">
      <c r="A31" s="19">
        <v>43281</v>
      </c>
      <c r="B31" s="5" t="s">
        <v>38</v>
      </c>
      <c r="C31" s="11">
        <v>222.85000000000002</v>
      </c>
      <c r="D31" s="19">
        <v>43279</v>
      </c>
      <c r="E31" s="19">
        <v>43220</v>
      </c>
      <c r="F31" s="5" t="s">
        <v>43</v>
      </c>
      <c r="G31" s="19">
        <v>43256</v>
      </c>
      <c r="H31" s="24">
        <f t="shared" si="1"/>
        <v>23</v>
      </c>
      <c r="I31" s="11">
        <f t="shared" si="0"/>
        <v>5125.55</v>
      </c>
    </row>
    <row r="32" spans="1:9" x14ac:dyDescent="0.25">
      <c r="A32" s="19">
        <v>43281</v>
      </c>
      <c r="B32" s="5" t="s">
        <v>38</v>
      </c>
      <c r="C32" s="11">
        <v>148.19999999999999</v>
      </c>
      <c r="D32" s="19">
        <v>43279</v>
      </c>
      <c r="E32" s="19">
        <v>43211</v>
      </c>
      <c r="F32" s="5" t="s">
        <v>42</v>
      </c>
      <c r="G32" s="19">
        <v>43263</v>
      </c>
      <c r="H32" s="24">
        <f t="shared" si="1"/>
        <v>16</v>
      </c>
      <c r="I32" s="11">
        <f t="shared" si="0"/>
        <v>2371.1999999999998</v>
      </c>
    </row>
    <row r="33" spans="1:9" x14ac:dyDescent="0.25">
      <c r="A33" s="19">
        <v>43281</v>
      </c>
      <c r="B33" s="5" t="s">
        <v>44</v>
      </c>
      <c r="C33" s="11">
        <v>68</v>
      </c>
      <c r="D33" s="19">
        <v>43279</v>
      </c>
      <c r="E33" s="19">
        <v>43251</v>
      </c>
      <c r="F33" s="5" t="s">
        <v>45</v>
      </c>
      <c r="G33" s="19">
        <v>43251</v>
      </c>
      <c r="H33" s="24">
        <f t="shared" si="1"/>
        <v>28</v>
      </c>
      <c r="I33" s="11">
        <f t="shared" si="0"/>
        <v>1904</v>
      </c>
    </row>
    <row r="34" spans="1:9" x14ac:dyDescent="0.25">
      <c r="A34" s="19">
        <v>43281</v>
      </c>
      <c r="B34" s="5" t="s">
        <v>46</v>
      </c>
      <c r="C34" s="11">
        <v>210</v>
      </c>
      <c r="D34" s="19">
        <v>43279</v>
      </c>
      <c r="E34" s="19">
        <v>43258</v>
      </c>
      <c r="F34" s="5" t="s">
        <v>47</v>
      </c>
      <c r="G34" s="19">
        <v>43262</v>
      </c>
      <c r="H34" s="24">
        <f t="shared" si="1"/>
        <v>17</v>
      </c>
      <c r="I34" s="11">
        <f t="shared" si="0"/>
        <v>3570</v>
      </c>
    </row>
    <row r="35" spans="1:9" x14ac:dyDescent="0.25">
      <c r="A35" s="19">
        <v>43281</v>
      </c>
      <c r="B35" s="5" t="s">
        <v>48</v>
      </c>
      <c r="C35" s="11">
        <v>670.08999999999992</v>
      </c>
      <c r="D35" s="19">
        <v>43279</v>
      </c>
      <c r="E35" s="19">
        <v>43251</v>
      </c>
      <c r="F35" s="5" t="s">
        <v>49</v>
      </c>
      <c r="G35" s="19">
        <v>43264</v>
      </c>
      <c r="H35" s="24">
        <f t="shared" si="1"/>
        <v>15</v>
      </c>
      <c r="I35" s="11">
        <f t="shared" si="0"/>
        <v>10051.349999999999</v>
      </c>
    </row>
    <row r="36" spans="1:9" x14ac:dyDescent="0.25">
      <c r="A36" s="19">
        <v>43281</v>
      </c>
      <c r="B36" s="5" t="s">
        <v>50</v>
      </c>
      <c r="C36" s="11">
        <v>160</v>
      </c>
      <c r="D36" s="19">
        <v>43279</v>
      </c>
      <c r="E36" s="19">
        <v>43251</v>
      </c>
      <c r="F36" s="5" t="s">
        <v>52</v>
      </c>
      <c r="G36" s="19">
        <v>43251</v>
      </c>
      <c r="H36" s="24">
        <f t="shared" si="1"/>
        <v>28</v>
      </c>
      <c r="I36" s="11">
        <f t="shared" si="0"/>
        <v>4480</v>
      </c>
    </row>
    <row r="37" spans="1:9" x14ac:dyDescent="0.25">
      <c r="A37" s="19">
        <v>43281</v>
      </c>
      <c r="B37" s="5" t="s">
        <v>50</v>
      </c>
      <c r="C37" s="11">
        <v>160</v>
      </c>
      <c r="D37" s="19">
        <v>43279</v>
      </c>
      <c r="E37" s="19">
        <v>43251</v>
      </c>
      <c r="F37" s="5" t="s">
        <v>51</v>
      </c>
      <c r="G37" s="19">
        <v>43251</v>
      </c>
      <c r="H37" s="24">
        <f t="shared" si="1"/>
        <v>28</v>
      </c>
      <c r="I37" s="11">
        <f t="shared" si="0"/>
        <v>4480</v>
      </c>
    </row>
    <row r="38" spans="1:9" x14ac:dyDescent="0.25">
      <c r="A38" s="19">
        <v>43281</v>
      </c>
      <c r="B38" s="5" t="s">
        <v>53</v>
      </c>
      <c r="C38" s="11">
        <v>450</v>
      </c>
      <c r="D38" s="19">
        <v>43279</v>
      </c>
      <c r="E38" s="19">
        <v>43271</v>
      </c>
      <c r="F38" s="5" t="s">
        <v>54</v>
      </c>
      <c r="G38" s="19">
        <v>43271</v>
      </c>
      <c r="H38" s="24">
        <f t="shared" si="1"/>
        <v>8</v>
      </c>
      <c r="I38" s="11">
        <f t="shared" si="0"/>
        <v>3600</v>
      </c>
    </row>
    <row r="39" spans="1:9" x14ac:dyDescent="0.25">
      <c r="A39" s="19">
        <v>43280</v>
      </c>
      <c r="B39" s="5" t="s">
        <v>55</v>
      </c>
      <c r="C39" s="11">
        <v>120</v>
      </c>
      <c r="D39" s="19">
        <v>43279</v>
      </c>
      <c r="E39" s="19">
        <v>43253</v>
      </c>
      <c r="F39" s="5" t="s">
        <v>56</v>
      </c>
      <c r="G39" s="19">
        <v>43253</v>
      </c>
      <c r="H39" s="24">
        <f t="shared" si="1"/>
        <v>26</v>
      </c>
      <c r="I39" s="11">
        <f t="shared" si="0"/>
        <v>3120</v>
      </c>
    </row>
    <row r="40" spans="1:9" x14ac:dyDescent="0.25">
      <c r="A40" s="19">
        <v>43281</v>
      </c>
      <c r="B40" s="5" t="s">
        <v>57</v>
      </c>
      <c r="C40" s="11">
        <v>178.5</v>
      </c>
      <c r="D40" s="19">
        <v>43279</v>
      </c>
      <c r="E40" s="19">
        <v>43256</v>
      </c>
      <c r="F40" s="5" t="s">
        <v>59</v>
      </c>
      <c r="G40" s="19">
        <v>43256</v>
      </c>
      <c r="H40" s="24">
        <f t="shared" si="1"/>
        <v>23</v>
      </c>
      <c r="I40" s="11">
        <f t="shared" si="0"/>
        <v>4105.5</v>
      </c>
    </row>
    <row r="41" spans="1:9" x14ac:dyDescent="0.25">
      <c r="A41" s="19">
        <v>43281</v>
      </c>
      <c r="B41" s="5" t="s">
        <v>57</v>
      </c>
      <c r="C41" s="11">
        <v>178.5</v>
      </c>
      <c r="D41" s="19">
        <v>43279</v>
      </c>
      <c r="E41" s="19">
        <v>43256</v>
      </c>
      <c r="F41" s="5" t="s">
        <v>58</v>
      </c>
      <c r="G41" s="19">
        <v>43257</v>
      </c>
      <c r="H41" s="24">
        <f t="shared" si="1"/>
        <v>22</v>
      </c>
      <c r="I41" s="11">
        <f t="shared" si="0"/>
        <v>3927</v>
      </c>
    </row>
    <row r="42" spans="1:9" x14ac:dyDescent="0.25">
      <c r="A42" s="19">
        <v>43281</v>
      </c>
      <c r="B42" s="5" t="s">
        <v>60</v>
      </c>
      <c r="C42" s="11">
        <v>162.75</v>
      </c>
      <c r="D42" s="19">
        <v>43279</v>
      </c>
      <c r="E42" s="19">
        <v>43252</v>
      </c>
      <c r="F42" s="5" t="s">
        <v>61</v>
      </c>
      <c r="G42" s="19">
        <v>43272</v>
      </c>
      <c r="H42" s="24">
        <f t="shared" si="1"/>
        <v>7</v>
      </c>
      <c r="I42" s="11">
        <f t="shared" si="0"/>
        <v>1139.25</v>
      </c>
    </row>
    <row r="43" spans="1:9" x14ac:dyDescent="0.25">
      <c r="A43" s="19">
        <v>43281</v>
      </c>
      <c r="B43" s="5" t="s">
        <v>62</v>
      </c>
      <c r="C43" s="11">
        <v>1298</v>
      </c>
      <c r="D43" s="19">
        <v>43279</v>
      </c>
      <c r="E43" s="19">
        <v>43243</v>
      </c>
      <c r="F43" s="5" t="s">
        <v>63</v>
      </c>
      <c r="G43" s="19">
        <v>43243</v>
      </c>
      <c r="H43" s="24">
        <f t="shared" si="1"/>
        <v>36</v>
      </c>
      <c r="I43" s="11">
        <f t="shared" si="0"/>
        <v>46728</v>
      </c>
    </row>
    <row r="44" spans="1:9" x14ac:dyDescent="0.25">
      <c r="A44" s="19">
        <v>43281</v>
      </c>
      <c r="B44" s="5" t="s">
        <v>64</v>
      </c>
      <c r="C44" s="11">
        <v>50.089999999999996</v>
      </c>
      <c r="D44" s="19">
        <v>43279</v>
      </c>
      <c r="E44" s="19">
        <v>43248</v>
      </c>
      <c r="F44" s="5" t="s">
        <v>65</v>
      </c>
      <c r="G44" s="19">
        <v>43257</v>
      </c>
      <c r="H44" s="24">
        <f t="shared" si="1"/>
        <v>22</v>
      </c>
      <c r="I44" s="11">
        <f t="shared" si="0"/>
        <v>1101.98</v>
      </c>
    </row>
    <row r="45" spans="1:9" x14ac:dyDescent="0.25">
      <c r="A45" s="19">
        <v>43281</v>
      </c>
      <c r="B45" s="5" t="s">
        <v>64</v>
      </c>
      <c r="C45" s="11">
        <v>1816.82</v>
      </c>
      <c r="D45" s="19">
        <v>43279</v>
      </c>
      <c r="E45" s="19">
        <v>43270</v>
      </c>
      <c r="F45" s="5" t="s">
        <v>66</v>
      </c>
      <c r="G45" s="19">
        <v>43277</v>
      </c>
      <c r="H45" s="24">
        <f t="shared" si="1"/>
        <v>2</v>
      </c>
      <c r="I45" s="11">
        <f t="shared" si="0"/>
        <v>3633.64</v>
      </c>
    </row>
    <row r="46" spans="1:9" x14ac:dyDescent="0.25">
      <c r="A46" s="19">
        <v>43281</v>
      </c>
      <c r="B46" s="5" t="s">
        <v>67</v>
      </c>
      <c r="C46" s="11">
        <v>78798.37</v>
      </c>
      <c r="D46" s="19">
        <v>43279</v>
      </c>
      <c r="E46" s="19">
        <v>43251</v>
      </c>
      <c r="F46" s="5" t="s">
        <v>68</v>
      </c>
      <c r="G46" s="19">
        <v>43251</v>
      </c>
      <c r="H46" s="24">
        <f t="shared" si="1"/>
        <v>28</v>
      </c>
      <c r="I46" s="11">
        <f t="shared" si="0"/>
        <v>2206354.36</v>
      </c>
    </row>
    <row r="47" spans="1:9" x14ac:dyDescent="0.25">
      <c r="A47" s="19">
        <v>43281</v>
      </c>
      <c r="B47" s="5" t="s">
        <v>69</v>
      </c>
      <c r="C47" s="11">
        <v>180</v>
      </c>
      <c r="D47" s="19">
        <v>43279</v>
      </c>
      <c r="E47" s="19">
        <v>43215</v>
      </c>
      <c r="F47" s="5" t="s">
        <v>71</v>
      </c>
      <c r="G47" s="19">
        <v>43271</v>
      </c>
      <c r="H47" s="24">
        <f t="shared" si="1"/>
        <v>8</v>
      </c>
      <c r="I47" s="11">
        <f t="shared" si="0"/>
        <v>1440</v>
      </c>
    </row>
    <row r="48" spans="1:9" x14ac:dyDescent="0.25">
      <c r="A48" s="19">
        <v>43281</v>
      </c>
      <c r="B48" s="5" t="s">
        <v>69</v>
      </c>
      <c r="C48" s="11">
        <v>360</v>
      </c>
      <c r="D48" s="19">
        <v>43279</v>
      </c>
      <c r="E48" s="19">
        <v>43216</v>
      </c>
      <c r="F48" s="5" t="s">
        <v>72</v>
      </c>
      <c r="G48" s="19">
        <v>43271</v>
      </c>
      <c r="H48" s="24">
        <f t="shared" si="1"/>
        <v>8</v>
      </c>
      <c r="I48" s="11">
        <f t="shared" si="0"/>
        <v>2880</v>
      </c>
    </row>
    <row r="49" spans="1:9" x14ac:dyDescent="0.25">
      <c r="A49" s="19">
        <v>43281</v>
      </c>
      <c r="B49" s="5" t="s">
        <v>69</v>
      </c>
      <c r="C49" s="11">
        <v>90</v>
      </c>
      <c r="D49" s="19">
        <v>43279</v>
      </c>
      <c r="E49" s="19">
        <v>43214</v>
      </c>
      <c r="F49" s="5" t="s">
        <v>70</v>
      </c>
      <c r="G49" s="19">
        <v>43271</v>
      </c>
      <c r="H49" s="24">
        <f t="shared" si="1"/>
        <v>8</v>
      </c>
      <c r="I49" s="11">
        <f t="shared" si="0"/>
        <v>720</v>
      </c>
    </row>
    <row r="50" spans="1:9" x14ac:dyDescent="0.25">
      <c r="A50" s="19">
        <v>43281</v>
      </c>
      <c r="B50" s="5" t="s">
        <v>73</v>
      </c>
      <c r="C50" s="11">
        <v>29.3</v>
      </c>
      <c r="D50" s="19">
        <v>43279</v>
      </c>
      <c r="E50" s="19">
        <v>43241</v>
      </c>
      <c r="F50" s="5" t="s">
        <v>74</v>
      </c>
      <c r="G50" s="19">
        <v>43252</v>
      </c>
      <c r="H50" s="24">
        <f t="shared" si="1"/>
        <v>27</v>
      </c>
      <c r="I50" s="11">
        <f t="shared" si="0"/>
        <v>791.1</v>
      </c>
    </row>
    <row r="51" spans="1:9" x14ac:dyDescent="0.25">
      <c r="A51" s="19">
        <v>43281</v>
      </c>
      <c r="B51" s="5" t="s">
        <v>75</v>
      </c>
      <c r="C51" s="11">
        <v>48.8</v>
      </c>
      <c r="D51" s="19">
        <v>43279</v>
      </c>
      <c r="E51" s="19">
        <v>43130</v>
      </c>
      <c r="F51" s="5" t="s">
        <v>77</v>
      </c>
      <c r="G51" s="19">
        <v>43262</v>
      </c>
      <c r="H51" s="24">
        <f t="shared" si="1"/>
        <v>17</v>
      </c>
      <c r="I51" s="11">
        <f t="shared" si="0"/>
        <v>829.59999999999991</v>
      </c>
    </row>
    <row r="52" spans="1:9" x14ac:dyDescent="0.25">
      <c r="A52" s="19">
        <v>43281</v>
      </c>
      <c r="B52" s="5" t="s">
        <v>75</v>
      </c>
      <c r="C52" s="11">
        <v>20.59</v>
      </c>
      <c r="D52" s="19">
        <v>43279</v>
      </c>
      <c r="E52" s="19">
        <v>43252</v>
      </c>
      <c r="F52" s="5" t="s">
        <v>76</v>
      </c>
      <c r="G52" s="19">
        <v>43257</v>
      </c>
      <c r="H52" s="24">
        <f t="shared" si="1"/>
        <v>22</v>
      </c>
      <c r="I52" s="11">
        <f t="shared" si="0"/>
        <v>452.98</v>
      </c>
    </row>
    <row r="53" spans="1:9" x14ac:dyDescent="0.25">
      <c r="A53" s="19">
        <v>43281</v>
      </c>
      <c r="B53" s="5" t="s">
        <v>78</v>
      </c>
      <c r="C53" s="11">
        <v>181.5</v>
      </c>
      <c r="D53" s="19">
        <v>43279</v>
      </c>
      <c r="E53" s="19">
        <v>43277</v>
      </c>
      <c r="F53" s="5" t="s">
        <v>79</v>
      </c>
      <c r="G53" s="19">
        <v>43273</v>
      </c>
      <c r="H53" s="24">
        <f t="shared" si="1"/>
        <v>6</v>
      </c>
      <c r="I53" s="11">
        <f t="shared" si="0"/>
        <v>1089</v>
      </c>
    </row>
    <row r="54" spans="1:9" x14ac:dyDescent="0.25">
      <c r="A54" s="19">
        <v>43281</v>
      </c>
      <c r="B54" s="5" t="s">
        <v>80</v>
      </c>
      <c r="C54" s="11">
        <v>1562.91</v>
      </c>
      <c r="D54" s="19">
        <v>43279</v>
      </c>
      <c r="E54" s="19">
        <v>43223</v>
      </c>
      <c r="F54" s="5" t="s">
        <v>81</v>
      </c>
      <c r="G54" s="19">
        <v>43251</v>
      </c>
      <c r="H54" s="24">
        <f t="shared" si="1"/>
        <v>28</v>
      </c>
      <c r="I54" s="11">
        <f t="shared" si="0"/>
        <v>43761.48</v>
      </c>
    </row>
    <row r="55" spans="1:9" x14ac:dyDescent="0.25">
      <c r="A55" s="19">
        <v>43281</v>
      </c>
      <c r="B55" s="5" t="s">
        <v>80</v>
      </c>
      <c r="C55" s="11">
        <v>1562.91</v>
      </c>
      <c r="D55" s="19">
        <v>43279</v>
      </c>
      <c r="E55" s="19">
        <v>43256</v>
      </c>
      <c r="F55" s="5" t="s">
        <v>82</v>
      </c>
      <c r="G55" s="19">
        <v>43263</v>
      </c>
      <c r="H55" s="24">
        <f t="shared" si="1"/>
        <v>16</v>
      </c>
      <c r="I55" s="11">
        <f t="shared" si="0"/>
        <v>25006.560000000001</v>
      </c>
    </row>
    <row r="56" spans="1:9" x14ac:dyDescent="0.25">
      <c r="A56" s="19">
        <v>43281</v>
      </c>
      <c r="B56" s="5" t="s">
        <v>83</v>
      </c>
      <c r="C56" s="11">
        <v>329.03</v>
      </c>
      <c r="D56" s="19">
        <v>43279</v>
      </c>
      <c r="E56" s="19">
        <v>43251</v>
      </c>
      <c r="F56" s="5" t="s">
        <v>85</v>
      </c>
      <c r="G56" s="19">
        <v>43251</v>
      </c>
      <c r="H56" s="24">
        <f t="shared" si="1"/>
        <v>28</v>
      </c>
      <c r="I56" s="11">
        <f t="shared" si="0"/>
        <v>9212.84</v>
      </c>
    </row>
    <row r="57" spans="1:9" x14ac:dyDescent="0.25">
      <c r="A57" s="19">
        <v>43281</v>
      </c>
      <c r="B57" s="5" t="s">
        <v>83</v>
      </c>
      <c r="C57" s="11">
        <v>10983.39</v>
      </c>
      <c r="D57" s="19">
        <v>43279</v>
      </c>
      <c r="E57" s="19">
        <v>43251</v>
      </c>
      <c r="F57" s="5" t="s">
        <v>84</v>
      </c>
      <c r="G57" s="19">
        <v>43251</v>
      </c>
      <c r="H57" s="24">
        <f t="shared" si="1"/>
        <v>28</v>
      </c>
      <c r="I57" s="11">
        <f t="shared" si="0"/>
        <v>307534.92</v>
      </c>
    </row>
    <row r="58" spans="1:9" x14ac:dyDescent="0.25">
      <c r="A58" s="19">
        <v>43281</v>
      </c>
      <c r="B58" s="5" t="s">
        <v>83</v>
      </c>
      <c r="C58" s="11">
        <v>10415.630000000001</v>
      </c>
      <c r="D58" s="19">
        <v>43279</v>
      </c>
      <c r="E58" s="19">
        <v>43251</v>
      </c>
      <c r="F58" s="5" t="s">
        <v>86</v>
      </c>
      <c r="G58" s="19">
        <v>43251</v>
      </c>
      <c r="H58" s="24">
        <f t="shared" si="1"/>
        <v>28</v>
      </c>
      <c r="I58" s="11">
        <f t="shared" si="0"/>
        <v>291637.64</v>
      </c>
    </row>
    <row r="59" spans="1:9" x14ac:dyDescent="0.25">
      <c r="A59" s="19">
        <v>43281</v>
      </c>
      <c r="B59" s="5" t="s">
        <v>87</v>
      </c>
      <c r="C59" s="11">
        <v>60</v>
      </c>
      <c r="D59" s="19">
        <v>43279</v>
      </c>
      <c r="E59" s="19">
        <v>43262</v>
      </c>
      <c r="F59" s="5" t="s">
        <v>88</v>
      </c>
      <c r="G59" s="19">
        <v>43263</v>
      </c>
      <c r="H59" s="24">
        <f t="shared" si="1"/>
        <v>16</v>
      </c>
      <c r="I59" s="11">
        <f t="shared" si="0"/>
        <v>960</v>
      </c>
    </row>
    <row r="60" spans="1:9" x14ac:dyDescent="0.25">
      <c r="A60" s="19">
        <v>43281</v>
      </c>
      <c r="B60" s="5" t="s">
        <v>89</v>
      </c>
      <c r="C60" s="11">
        <v>70.05</v>
      </c>
      <c r="D60" s="19">
        <v>43279</v>
      </c>
      <c r="E60" s="19">
        <v>43194</v>
      </c>
      <c r="F60" s="5" t="s">
        <v>90</v>
      </c>
      <c r="G60" s="19">
        <v>43250</v>
      </c>
      <c r="H60" s="24">
        <f t="shared" si="1"/>
        <v>29</v>
      </c>
      <c r="I60" s="11">
        <f t="shared" si="0"/>
        <v>2031.4499999999998</v>
      </c>
    </row>
    <row r="61" spans="1:9" x14ac:dyDescent="0.25">
      <c r="A61" s="19">
        <v>43281</v>
      </c>
      <c r="B61" s="5" t="s">
        <v>91</v>
      </c>
      <c r="C61" s="11">
        <v>121.7</v>
      </c>
      <c r="D61" s="19">
        <v>43279</v>
      </c>
      <c r="E61" s="19">
        <v>43273</v>
      </c>
      <c r="F61" s="5" t="s">
        <v>94</v>
      </c>
      <c r="G61" s="19">
        <v>43278</v>
      </c>
      <c r="H61" s="24">
        <f t="shared" si="1"/>
        <v>1</v>
      </c>
      <c r="I61" s="11">
        <f t="shared" si="0"/>
        <v>121.7</v>
      </c>
    </row>
    <row r="62" spans="1:9" x14ac:dyDescent="0.25">
      <c r="A62" s="19">
        <v>43281</v>
      </c>
      <c r="B62" s="5" t="s">
        <v>91</v>
      </c>
      <c r="C62" s="11">
        <v>96.68</v>
      </c>
      <c r="D62" s="19">
        <v>43279</v>
      </c>
      <c r="E62" s="19">
        <v>43257</v>
      </c>
      <c r="F62" s="5" t="s">
        <v>93</v>
      </c>
      <c r="G62" s="19">
        <v>43278</v>
      </c>
      <c r="H62" s="24">
        <f t="shared" si="1"/>
        <v>1</v>
      </c>
      <c r="I62" s="11">
        <f t="shared" si="0"/>
        <v>96.68</v>
      </c>
    </row>
    <row r="63" spans="1:9" x14ac:dyDescent="0.25">
      <c r="A63" s="19">
        <v>43281</v>
      </c>
      <c r="B63" s="5" t="s">
        <v>91</v>
      </c>
      <c r="C63" s="11">
        <v>186.82</v>
      </c>
      <c r="D63" s="19">
        <v>43279</v>
      </c>
      <c r="E63" s="19">
        <v>43257</v>
      </c>
      <c r="F63" s="5" t="s">
        <v>92</v>
      </c>
      <c r="G63" s="19">
        <v>43278</v>
      </c>
      <c r="H63" s="24">
        <f t="shared" si="1"/>
        <v>1</v>
      </c>
      <c r="I63" s="11">
        <f t="shared" si="0"/>
        <v>186.82</v>
      </c>
    </row>
    <row r="64" spans="1:9" x14ac:dyDescent="0.25">
      <c r="A64" s="19">
        <v>43281</v>
      </c>
      <c r="B64" s="5" t="s">
        <v>91</v>
      </c>
      <c r="C64" s="11">
        <v>94.53</v>
      </c>
      <c r="D64" s="19">
        <v>43279</v>
      </c>
      <c r="E64" s="19">
        <v>43273</v>
      </c>
      <c r="F64" s="5" t="s">
        <v>95</v>
      </c>
      <c r="G64" s="19">
        <v>43277</v>
      </c>
      <c r="H64" s="24">
        <f t="shared" si="1"/>
        <v>2</v>
      </c>
      <c r="I64" s="11">
        <f t="shared" si="0"/>
        <v>189.06</v>
      </c>
    </row>
    <row r="65" spans="1:9" x14ac:dyDescent="0.25">
      <c r="A65" s="19">
        <v>43281</v>
      </c>
      <c r="B65" s="5" t="s">
        <v>96</v>
      </c>
      <c r="C65" s="11">
        <v>61.230000000000004</v>
      </c>
      <c r="D65" s="19">
        <v>43279</v>
      </c>
      <c r="E65" s="19">
        <v>43244</v>
      </c>
      <c r="F65" s="5" t="s">
        <v>97</v>
      </c>
      <c r="G65" s="19">
        <v>43255</v>
      </c>
      <c r="H65" s="24">
        <f t="shared" si="1"/>
        <v>24</v>
      </c>
      <c r="I65" s="11">
        <f t="shared" si="0"/>
        <v>1469.52</v>
      </c>
    </row>
    <row r="66" spans="1:9" x14ac:dyDescent="0.25">
      <c r="A66" s="19">
        <v>43281</v>
      </c>
      <c r="B66" s="5" t="s">
        <v>96</v>
      </c>
      <c r="C66" s="11">
        <v>56.14</v>
      </c>
      <c r="D66" s="19">
        <v>43279</v>
      </c>
      <c r="E66" s="19">
        <v>43277</v>
      </c>
      <c r="F66" s="5" t="s">
        <v>98</v>
      </c>
      <c r="G66" s="19">
        <v>43277</v>
      </c>
      <c r="H66" s="24">
        <f t="shared" si="1"/>
        <v>2</v>
      </c>
      <c r="I66" s="11">
        <f t="shared" si="0"/>
        <v>112.28</v>
      </c>
    </row>
    <row r="67" spans="1:9" x14ac:dyDescent="0.25">
      <c r="A67" s="19">
        <v>43281</v>
      </c>
      <c r="B67" s="5" t="s">
        <v>99</v>
      </c>
      <c r="C67" s="11">
        <v>88.33</v>
      </c>
      <c r="D67" s="19">
        <v>43279</v>
      </c>
      <c r="E67" s="19">
        <v>43251</v>
      </c>
      <c r="F67" s="5" t="s">
        <v>101</v>
      </c>
      <c r="G67" s="19">
        <v>43262</v>
      </c>
      <c r="H67" s="24">
        <f t="shared" si="1"/>
        <v>17</v>
      </c>
      <c r="I67" s="11">
        <f t="shared" si="0"/>
        <v>1501.61</v>
      </c>
    </row>
    <row r="68" spans="1:9" x14ac:dyDescent="0.25">
      <c r="A68" s="19">
        <v>43281</v>
      </c>
      <c r="B68" s="5" t="s">
        <v>99</v>
      </c>
      <c r="C68" s="11">
        <v>2223.38</v>
      </c>
      <c r="D68" s="19">
        <v>43279</v>
      </c>
      <c r="E68" s="19">
        <v>43251</v>
      </c>
      <c r="F68" s="5" t="s">
        <v>100</v>
      </c>
      <c r="G68" s="19">
        <v>43259</v>
      </c>
      <c r="H68" s="24">
        <f t="shared" si="1"/>
        <v>20</v>
      </c>
      <c r="I68" s="11">
        <f t="shared" si="0"/>
        <v>44467.600000000006</v>
      </c>
    </row>
    <row r="69" spans="1:9" x14ac:dyDescent="0.25">
      <c r="A69" s="19">
        <v>43281</v>
      </c>
      <c r="B69" s="5" t="s">
        <v>102</v>
      </c>
      <c r="C69" s="11">
        <v>25.5</v>
      </c>
      <c r="D69" s="19">
        <v>43279</v>
      </c>
      <c r="E69" s="19">
        <v>43146</v>
      </c>
      <c r="F69" s="5" t="s">
        <v>103</v>
      </c>
      <c r="G69" s="19">
        <v>43255</v>
      </c>
      <c r="H69" s="24">
        <f t="shared" si="1"/>
        <v>24</v>
      </c>
      <c r="I69" s="11">
        <f t="shared" si="0"/>
        <v>612</v>
      </c>
    </row>
    <row r="70" spans="1:9" x14ac:dyDescent="0.25">
      <c r="A70" s="19">
        <v>43281</v>
      </c>
      <c r="B70" s="5" t="s">
        <v>104</v>
      </c>
      <c r="C70" s="11">
        <v>417.45</v>
      </c>
      <c r="D70" s="19">
        <v>43279</v>
      </c>
      <c r="E70" s="19">
        <v>43252</v>
      </c>
      <c r="F70" s="5" t="s">
        <v>105</v>
      </c>
      <c r="G70" s="19">
        <v>43269</v>
      </c>
      <c r="H70" s="24">
        <f t="shared" si="1"/>
        <v>10</v>
      </c>
      <c r="I70" s="11">
        <f t="shared" si="0"/>
        <v>4174.5</v>
      </c>
    </row>
    <row r="71" spans="1:9" x14ac:dyDescent="0.25">
      <c r="A71" s="19">
        <v>43281</v>
      </c>
      <c r="B71" s="5" t="s">
        <v>106</v>
      </c>
      <c r="C71" s="11">
        <v>63114.02</v>
      </c>
      <c r="D71" s="19">
        <v>43279</v>
      </c>
      <c r="E71" s="19">
        <v>43251</v>
      </c>
      <c r="F71" s="5" t="s">
        <v>107</v>
      </c>
      <c r="G71" s="19">
        <v>43266</v>
      </c>
      <c r="H71" s="24">
        <f t="shared" si="1"/>
        <v>13</v>
      </c>
      <c r="I71" s="11">
        <f t="shared" si="0"/>
        <v>820482.26</v>
      </c>
    </row>
    <row r="72" spans="1:9" x14ac:dyDescent="0.25">
      <c r="A72" s="19">
        <v>43281</v>
      </c>
      <c r="B72" s="5" t="s">
        <v>108</v>
      </c>
      <c r="C72" s="11">
        <v>611.81999999999994</v>
      </c>
      <c r="D72" s="19">
        <v>43279</v>
      </c>
      <c r="E72" s="19">
        <v>43265</v>
      </c>
      <c r="F72" s="5" t="s">
        <v>111</v>
      </c>
      <c r="G72" s="19">
        <v>43266</v>
      </c>
      <c r="H72" s="24">
        <f t="shared" ref="H72:H135" si="2">D72-G72</f>
        <v>13</v>
      </c>
      <c r="I72" s="11">
        <f t="shared" ref="I72:I135" si="3">C72*H72</f>
        <v>7953.6599999999989</v>
      </c>
    </row>
    <row r="73" spans="1:9" x14ac:dyDescent="0.25">
      <c r="A73" s="19">
        <v>43281</v>
      </c>
      <c r="B73" s="5" t="s">
        <v>108</v>
      </c>
      <c r="C73" s="11">
        <v>66.429999999999993</v>
      </c>
      <c r="D73" s="19">
        <v>43279</v>
      </c>
      <c r="E73" s="19">
        <v>43164</v>
      </c>
      <c r="F73" s="5" t="s">
        <v>109</v>
      </c>
      <c r="G73" s="19">
        <v>43265</v>
      </c>
      <c r="H73" s="24">
        <f t="shared" si="2"/>
        <v>14</v>
      </c>
      <c r="I73" s="11">
        <f t="shared" si="3"/>
        <v>930.01999999999987</v>
      </c>
    </row>
    <row r="74" spans="1:9" x14ac:dyDescent="0.25">
      <c r="A74" s="19">
        <v>43281</v>
      </c>
      <c r="B74" s="5" t="s">
        <v>108</v>
      </c>
      <c r="C74" s="11">
        <v>88.33</v>
      </c>
      <c r="D74" s="19">
        <v>43279</v>
      </c>
      <c r="E74" s="19">
        <v>43263</v>
      </c>
      <c r="F74" s="5" t="s">
        <v>110</v>
      </c>
      <c r="G74" s="19">
        <v>43264</v>
      </c>
      <c r="H74" s="24">
        <f t="shared" si="2"/>
        <v>15</v>
      </c>
      <c r="I74" s="11">
        <f t="shared" si="3"/>
        <v>1324.95</v>
      </c>
    </row>
    <row r="75" spans="1:9" x14ac:dyDescent="0.25">
      <c r="A75" s="19">
        <v>43281</v>
      </c>
      <c r="B75" s="5" t="s">
        <v>108</v>
      </c>
      <c r="C75" s="11">
        <v>1439.9</v>
      </c>
      <c r="D75" s="19">
        <v>43279</v>
      </c>
      <c r="E75" s="19">
        <v>43270</v>
      </c>
      <c r="F75" s="5" t="s">
        <v>112</v>
      </c>
      <c r="G75" s="19">
        <v>43273</v>
      </c>
      <c r="H75" s="24">
        <f t="shared" si="2"/>
        <v>6</v>
      </c>
      <c r="I75" s="11">
        <f t="shared" si="3"/>
        <v>8639.4000000000015</v>
      </c>
    </row>
    <row r="76" spans="1:9" x14ac:dyDescent="0.25">
      <c r="A76" s="19">
        <v>43281</v>
      </c>
      <c r="B76" s="5" t="s">
        <v>113</v>
      </c>
      <c r="C76" s="11">
        <v>405.2</v>
      </c>
      <c r="D76" s="19">
        <v>43279</v>
      </c>
      <c r="E76" s="19">
        <v>43251</v>
      </c>
      <c r="F76" s="5" t="s">
        <v>114</v>
      </c>
      <c r="G76" s="19">
        <v>43259</v>
      </c>
      <c r="H76" s="24">
        <f t="shared" si="2"/>
        <v>20</v>
      </c>
      <c r="I76" s="11">
        <f t="shared" si="3"/>
        <v>8104</v>
      </c>
    </row>
    <row r="77" spans="1:9" x14ac:dyDescent="0.25">
      <c r="A77" s="19">
        <v>43281</v>
      </c>
      <c r="B77" s="5" t="s">
        <v>113</v>
      </c>
      <c r="C77" s="11">
        <v>42.5</v>
      </c>
      <c r="D77" s="19">
        <v>43279</v>
      </c>
      <c r="E77" s="19">
        <v>43251</v>
      </c>
      <c r="F77" s="5" t="s">
        <v>115</v>
      </c>
      <c r="G77" s="19">
        <v>43258</v>
      </c>
      <c r="H77" s="24">
        <f t="shared" si="2"/>
        <v>21</v>
      </c>
      <c r="I77" s="11">
        <f t="shared" si="3"/>
        <v>892.5</v>
      </c>
    </row>
    <row r="78" spans="1:9" x14ac:dyDescent="0.25">
      <c r="A78" s="19">
        <v>43281</v>
      </c>
      <c r="B78" s="5" t="s">
        <v>116</v>
      </c>
      <c r="C78" s="11">
        <v>85.6</v>
      </c>
      <c r="D78" s="19">
        <v>43279</v>
      </c>
      <c r="E78" s="19">
        <v>43269</v>
      </c>
      <c r="F78" s="5" t="s">
        <v>117</v>
      </c>
      <c r="G78" s="19">
        <v>43270</v>
      </c>
      <c r="H78" s="24">
        <f t="shared" si="2"/>
        <v>9</v>
      </c>
      <c r="I78" s="11">
        <f t="shared" si="3"/>
        <v>770.4</v>
      </c>
    </row>
    <row r="79" spans="1:9" x14ac:dyDescent="0.25">
      <c r="A79" s="19">
        <v>43281</v>
      </c>
      <c r="B79" s="5" t="s">
        <v>118</v>
      </c>
      <c r="C79" s="11">
        <v>335.95</v>
      </c>
      <c r="D79" s="19">
        <v>43279</v>
      </c>
      <c r="E79" s="19">
        <v>43255</v>
      </c>
      <c r="F79" s="5" t="s">
        <v>119</v>
      </c>
      <c r="G79" s="19">
        <v>43256</v>
      </c>
      <c r="H79" s="24">
        <f t="shared" si="2"/>
        <v>23</v>
      </c>
      <c r="I79" s="11">
        <f t="shared" si="3"/>
        <v>7726.8499999999995</v>
      </c>
    </row>
    <row r="80" spans="1:9" x14ac:dyDescent="0.25">
      <c r="A80" s="19">
        <v>43281</v>
      </c>
      <c r="B80" s="5" t="s">
        <v>120</v>
      </c>
      <c r="C80" s="11">
        <v>607.04</v>
      </c>
      <c r="D80" s="19">
        <v>43279</v>
      </c>
      <c r="E80" s="19">
        <v>43250</v>
      </c>
      <c r="F80" s="5" t="s">
        <v>121</v>
      </c>
      <c r="G80" s="19">
        <v>43256</v>
      </c>
      <c r="H80" s="24">
        <f t="shared" si="2"/>
        <v>23</v>
      </c>
      <c r="I80" s="11">
        <f t="shared" si="3"/>
        <v>13961.919999999998</v>
      </c>
    </row>
    <row r="81" spans="1:9" x14ac:dyDescent="0.25">
      <c r="A81" s="19">
        <v>43281</v>
      </c>
      <c r="B81" s="5" t="s">
        <v>120</v>
      </c>
      <c r="C81" s="11">
        <v>1821.61</v>
      </c>
      <c r="D81" s="19">
        <v>43279</v>
      </c>
      <c r="E81" s="19">
        <v>43252</v>
      </c>
      <c r="F81" s="5" t="s">
        <v>122</v>
      </c>
      <c r="G81" s="19">
        <v>43256</v>
      </c>
      <c r="H81" s="24">
        <f t="shared" si="2"/>
        <v>23</v>
      </c>
      <c r="I81" s="11">
        <f t="shared" si="3"/>
        <v>41897.03</v>
      </c>
    </row>
    <row r="82" spans="1:9" x14ac:dyDescent="0.25">
      <c r="A82" s="19">
        <v>43281</v>
      </c>
      <c r="B82" s="5" t="s">
        <v>120</v>
      </c>
      <c r="C82" s="11">
        <v>1453.9</v>
      </c>
      <c r="D82" s="19">
        <v>43279</v>
      </c>
      <c r="E82" s="19">
        <v>43252</v>
      </c>
      <c r="F82" s="5" t="s">
        <v>123</v>
      </c>
      <c r="G82" s="19">
        <v>43256</v>
      </c>
      <c r="H82" s="24">
        <f t="shared" si="2"/>
        <v>23</v>
      </c>
      <c r="I82" s="11">
        <f t="shared" si="3"/>
        <v>33439.700000000004</v>
      </c>
    </row>
    <row r="83" spans="1:9" x14ac:dyDescent="0.25">
      <c r="A83" s="19">
        <v>43281</v>
      </c>
      <c r="B83" s="5" t="s">
        <v>124</v>
      </c>
      <c r="C83" s="11">
        <v>75</v>
      </c>
      <c r="D83" s="19">
        <v>43279</v>
      </c>
      <c r="E83" s="19">
        <v>43253</v>
      </c>
      <c r="F83" s="5" t="s">
        <v>125</v>
      </c>
      <c r="G83" s="19">
        <v>43257</v>
      </c>
      <c r="H83" s="24">
        <f t="shared" si="2"/>
        <v>22</v>
      </c>
      <c r="I83" s="11">
        <f t="shared" si="3"/>
        <v>1650</v>
      </c>
    </row>
    <row r="84" spans="1:9" x14ac:dyDescent="0.25">
      <c r="A84" s="19">
        <v>43281</v>
      </c>
      <c r="B84" s="5" t="s">
        <v>126</v>
      </c>
      <c r="C84" s="11">
        <v>1396.73</v>
      </c>
      <c r="D84" s="19">
        <v>43279</v>
      </c>
      <c r="E84" s="19">
        <v>43252</v>
      </c>
      <c r="F84" s="5" t="s">
        <v>127</v>
      </c>
      <c r="G84" s="19">
        <v>43252</v>
      </c>
      <c r="H84" s="24">
        <f t="shared" si="2"/>
        <v>27</v>
      </c>
      <c r="I84" s="11">
        <f t="shared" si="3"/>
        <v>37711.71</v>
      </c>
    </row>
    <row r="85" spans="1:9" x14ac:dyDescent="0.25">
      <c r="A85" s="19">
        <v>43281</v>
      </c>
      <c r="B85" s="5" t="s">
        <v>128</v>
      </c>
      <c r="C85" s="11">
        <v>153</v>
      </c>
      <c r="D85" s="19">
        <v>43279</v>
      </c>
      <c r="E85" s="19">
        <v>43225</v>
      </c>
      <c r="F85" s="5" t="s">
        <v>129</v>
      </c>
      <c r="G85" s="19">
        <v>43273</v>
      </c>
      <c r="H85" s="24">
        <f t="shared" si="2"/>
        <v>6</v>
      </c>
      <c r="I85" s="11">
        <f t="shared" si="3"/>
        <v>918</v>
      </c>
    </row>
    <row r="86" spans="1:9" x14ac:dyDescent="0.25">
      <c r="A86" s="19">
        <v>43271</v>
      </c>
      <c r="B86" s="5" t="s">
        <v>130</v>
      </c>
      <c r="C86" s="11">
        <v>8500</v>
      </c>
      <c r="D86" s="19">
        <v>43271</v>
      </c>
      <c r="E86" s="19">
        <v>43220</v>
      </c>
      <c r="F86" s="5" t="s">
        <v>131</v>
      </c>
      <c r="G86" s="19">
        <v>43269</v>
      </c>
      <c r="H86" s="24">
        <f t="shared" si="2"/>
        <v>2</v>
      </c>
      <c r="I86" s="11">
        <f t="shared" si="3"/>
        <v>17000</v>
      </c>
    </row>
    <row r="87" spans="1:9" x14ac:dyDescent="0.25">
      <c r="A87" s="19">
        <v>43281</v>
      </c>
      <c r="B87" s="5" t="s">
        <v>132</v>
      </c>
      <c r="C87" s="11">
        <v>1815</v>
      </c>
      <c r="D87" s="19">
        <v>43279</v>
      </c>
      <c r="E87" s="19">
        <v>43264</v>
      </c>
      <c r="F87" s="5" t="s">
        <v>133</v>
      </c>
      <c r="G87" s="19">
        <v>43266</v>
      </c>
      <c r="H87" s="24">
        <f t="shared" si="2"/>
        <v>13</v>
      </c>
      <c r="I87" s="11">
        <f t="shared" si="3"/>
        <v>23595</v>
      </c>
    </row>
    <row r="88" spans="1:9" x14ac:dyDescent="0.25">
      <c r="A88" s="19">
        <v>43281</v>
      </c>
      <c r="B88" s="5" t="s">
        <v>134</v>
      </c>
      <c r="C88" s="11">
        <v>36.299999999999997</v>
      </c>
      <c r="D88" s="19">
        <v>43279</v>
      </c>
      <c r="E88" s="19">
        <v>43262</v>
      </c>
      <c r="F88" s="5" t="s">
        <v>135</v>
      </c>
      <c r="G88" s="19">
        <v>43266</v>
      </c>
      <c r="H88" s="24">
        <f t="shared" si="2"/>
        <v>13</v>
      </c>
      <c r="I88" s="11">
        <f t="shared" si="3"/>
        <v>471.9</v>
      </c>
    </row>
    <row r="89" spans="1:9" x14ac:dyDescent="0.25">
      <c r="A89" s="19">
        <v>43281</v>
      </c>
      <c r="B89" s="5" t="s">
        <v>136</v>
      </c>
      <c r="C89" s="11">
        <v>22550.99</v>
      </c>
      <c r="D89" s="19">
        <v>43279</v>
      </c>
      <c r="E89" s="19">
        <v>43251</v>
      </c>
      <c r="F89" s="5" t="s">
        <v>137</v>
      </c>
      <c r="G89" s="19">
        <v>43251</v>
      </c>
      <c r="H89" s="24">
        <f t="shared" si="2"/>
        <v>28</v>
      </c>
      <c r="I89" s="11">
        <f t="shared" si="3"/>
        <v>631427.72000000009</v>
      </c>
    </row>
    <row r="90" spans="1:9" x14ac:dyDescent="0.25">
      <c r="A90" s="19">
        <v>43281</v>
      </c>
      <c r="B90" s="5" t="s">
        <v>138</v>
      </c>
      <c r="C90" s="11">
        <v>198</v>
      </c>
      <c r="D90" s="19">
        <v>43279</v>
      </c>
      <c r="E90" s="19">
        <v>43242</v>
      </c>
      <c r="F90" s="5" t="s">
        <v>139</v>
      </c>
      <c r="G90" s="19">
        <v>43250</v>
      </c>
      <c r="H90" s="24">
        <f t="shared" si="2"/>
        <v>29</v>
      </c>
      <c r="I90" s="11">
        <f t="shared" si="3"/>
        <v>5742</v>
      </c>
    </row>
    <row r="91" spans="1:9" x14ac:dyDescent="0.25">
      <c r="A91" s="19">
        <v>43281</v>
      </c>
      <c r="B91" s="5" t="s">
        <v>138</v>
      </c>
      <c r="C91" s="11">
        <v>276</v>
      </c>
      <c r="D91" s="19">
        <v>43279</v>
      </c>
      <c r="E91" s="19">
        <v>43262</v>
      </c>
      <c r="F91" s="5" t="s">
        <v>140</v>
      </c>
      <c r="G91" s="19">
        <v>43266</v>
      </c>
      <c r="H91" s="24">
        <f t="shared" si="2"/>
        <v>13</v>
      </c>
      <c r="I91" s="11">
        <f t="shared" si="3"/>
        <v>3588</v>
      </c>
    </row>
    <row r="92" spans="1:9" x14ac:dyDescent="0.25">
      <c r="A92" s="19">
        <v>43281</v>
      </c>
      <c r="B92" s="5" t="s">
        <v>141</v>
      </c>
      <c r="C92" s="11">
        <v>895.4</v>
      </c>
      <c r="D92" s="19">
        <v>43279</v>
      </c>
      <c r="E92" s="19">
        <v>43269</v>
      </c>
      <c r="F92" s="5" t="s">
        <v>142</v>
      </c>
      <c r="G92" s="19">
        <v>43271</v>
      </c>
      <c r="H92" s="24">
        <f t="shared" si="2"/>
        <v>8</v>
      </c>
      <c r="I92" s="11">
        <f t="shared" si="3"/>
        <v>7163.2</v>
      </c>
    </row>
    <row r="93" spans="1:9" x14ac:dyDescent="0.25">
      <c r="A93" s="19">
        <v>43281</v>
      </c>
      <c r="B93" s="5" t="s">
        <v>143</v>
      </c>
      <c r="C93" s="11">
        <v>2637.62</v>
      </c>
      <c r="D93" s="19">
        <v>43279</v>
      </c>
      <c r="E93" s="19">
        <v>43252</v>
      </c>
      <c r="F93" s="5" t="s">
        <v>144</v>
      </c>
      <c r="G93" s="19">
        <v>43256</v>
      </c>
      <c r="H93" s="24">
        <f t="shared" si="2"/>
        <v>23</v>
      </c>
      <c r="I93" s="11">
        <f t="shared" si="3"/>
        <v>60665.259999999995</v>
      </c>
    </row>
    <row r="94" spans="1:9" x14ac:dyDescent="0.25">
      <c r="A94" s="19">
        <v>43281</v>
      </c>
      <c r="B94" s="5" t="s">
        <v>145</v>
      </c>
      <c r="C94" s="11">
        <v>14.350000000000001</v>
      </c>
      <c r="D94" s="19">
        <v>43279</v>
      </c>
      <c r="E94" s="19">
        <v>43251</v>
      </c>
      <c r="F94" s="5" t="s">
        <v>146</v>
      </c>
      <c r="G94" s="19">
        <v>43263</v>
      </c>
      <c r="H94" s="24">
        <f t="shared" si="2"/>
        <v>16</v>
      </c>
      <c r="I94" s="11">
        <f t="shared" si="3"/>
        <v>229.60000000000002</v>
      </c>
    </row>
    <row r="95" spans="1:9" x14ac:dyDescent="0.25">
      <c r="A95" s="19">
        <v>43281</v>
      </c>
      <c r="B95" s="5" t="s">
        <v>147</v>
      </c>
      <c r="C95" s="11">
        <v>1497.38</v>
      </c>
      <c r="D95" s="19">
        <v>43279</v>
      </c>
      <c r="E95" s="19">
        <v>43251</v>
      </c>
      <c r="F95" s="5" t="s">
        <v>148</v>
      </c>
      <c r="G95" s="19">
        <v>43259</v>
      </c>
      <c r="H95" s="24">
        <f t="shared" si="2"/>
        <v>20</v>
      </c>
      <c r="I95" s="11">
        <f t="shared" si="3"/>
        <v>29947.600000000002</v>
      </c>
    </row>
    <row r="96" spans="1:9" x14ac:dyDescent="0.25">
      <c r="A96" s="19">
        <v>43281</v>
      </c>
      <c r="B96" s="5" t="s">
        <v>147</v>
      </c>
      <c r="C96" s="11">
        <v>564.89</v>
      </c>
      <c r="D96" s="19">
        <v>43279</v>
      </c>
      <c r="E96" s="19">
        <v>43266</v>
      </c>
      <c r="F96" s="5" t="s">
        <v>149</v>
      </c>
      <c r="G96" s="19">
        <v>43273</v>
      </c>
      <c r="H96" s="24">
        <f t="shared" si="2"/>
        <v>6</v>
      </c>
      <c r="I96" s="11">
        <f t="shared" si="3"/>
        <v>3389.34</v>
      </c>
    </row>
    <row r="97" spans="1:9" x14ac:dyDescent="0.25">
      <c r="A97" s="19">
        <v>43281</v>
      </c>
      <c r="B97" s="5" t="s">
        <v>147</v>
      </c>
      <c r="C97" s="11">
        <v>91.960000000000008</v>
      </c>
      <c r="D97" s="19">
        <v>43279</v>
      </c>
      <c r="E97" s="19">
        <v>43272</v>
      </c>
      <c r="F97" s="5" t="s">
        <v>150</v>
      </c>
      <c r="G97" s="19">
        <v>43273</v>
      </c>
      <c r="H97" s="24">
        <f t="shared" si="2"/>
        <v>6</v>
      </c>
      <c r="I97" s="11">
        <f t="shared" si="3"/>
        <v>551.76</v>
      </c>
    </row>
    <row r="98" spans="1:9" x14ac:dyDescent="0.25">
      <c r="A98" s="19">
        <v>43281</v>
      </c>
      <c r="B98" s="5" t="s">
        <v>151</v>
      </c>
      <c r="C98" s="11">
        <v>2178</v>
      </c>
      <c r="D98" s="19">
        <v>43279</v>
      </c>
      <c r="E98" s="19">
        <v>43248</v>
      </c>
      <c r="F98" s="5" t="s">
        <v>152</v>
      </c>
      <c r="G98" s="19">
        <v>43248</v>
      </c>
      <c r="H98" s="24">
        <f t="shared" si="2"/>
        <v>31</v>
      </c>
      <c r="I98" s="11">
        <f t="shared" si="3"/>
        <v>67518</v>
      </c>
    </row>
    <row r="99" spans="1:9" x14ac:dyDescent="0.25">
      <c r="A99" s="19">
        <v>43281</v>
      </c>
      <c r="B99" s="5" t="s">
        <v>153</v>
      </c>
      <c r="C99" s="11">
        <v>1548.8</v>
      </c>
      <c r="D99" s="19">
        <v>43279</v>
      </c>
      <c r="E99" s="19">
        <v>43277</v>
      </c>
      <c r="F99" s="5" t="s">
        <v>155</v>
      </c>
      <c r="G99" s="19">
        <v>43277</v>
      </c>
      <c r="H99" s="24">
        <f t="shared" si="2"/>
        <v>2</v>
      </c>
      <c r="I99" s="11">
        <f t="shared" si="3"/>
        <v>3097.6</v>
      </c>
    </row>
    <row r="100" spans="1:9" x14ac:dyDescent="0.25">
      <c r="A100" s="19">
        <v>43281</v>
      </c>
      <c r="B100" s="5" t="s">
        <v>153</v>
      </c>
      <c r="C100" s="11">
        <v>2178</v>
      </c>
      <c r="D100" s="19">
        <v>43279</v>
      </c>
      <c r="E100" s="19">
        <v>43277</v>
      </c>
      <c r="F100" s="5" t="s">
        <v>154</v>
      </c>
      <c r="G100" s="19">
        <v>43277</v>
      </c>
      <c r="H100" s="24">
        <f t="shared" si="2"/>
        <v>2</v>
      </c>
      <c r="I100" s="11">
        <f t="shared" si="3"/>
        <v>4356</v>
      </c>
    </row>
    <row r="101" spans="1:9" x14ac:dyDescent="0.25">
      <c r="A101" s="19">
        <v>43281</v>
      </c>
      <c r="B101" s="5" t="s">
        <v>156</v>
      </c>
      <c r="C101" s="11">
        <v>9075</v>
      </c>
      <c r="D101" s="19">
        <v>43279</v>
      </c>
      <c r="E101" s="19">
        <v>43251</v>
      </c>
      <c r="F101" s="5" t="s">
        <v>157</v>
      </c>
      <c r="G101" s="19">
        <v>43273</v>
      </c>
      <c r="H101" s="24">
        <f t="shared" si="2"/>
        <v>6</v>
      </c>
      <c r="I101" s="11">
        <f t="shared" si="3"/>
        <v>54450</v>
      </c>
    </row>
    <row r="102" spans="1:9" x14ac:dyDescent="0.25">
      <c r="A102" s="19">
        <v>43281</v>
      </c>
      <c r="B102" s="5" t="s">
        <v>158</v>
      </c>
      <c r="C102" s="11">
        <v>15488</v>
      </c>
      <c r="D102" s="19">
        <v>43279</v>
      </c>
      <c r="E102" s="19">
        <v>43251</v>
      </c>
      <c r="F102" s="5" t="s">
        <v>159</v>
      </c>
      <c r="G102" s="19">
        <v>43272</v>
      </c>
      <c r="H102" s="24">
        <f t="shared" si="2"/>
        <v>7</v>
      </c>
      <c r="I102" s="11">
        <f t="shared" si="3"/>
        <v>108416</v>
      </c>
    </row>
    <row r="103" spans="1:9" x14ac:dyDescent="0.25">
      <c r="A103" s="19">
        <v>43281</v>
      </c>
      <c r="B103" s="5" t="s">
        <v>158</v>
      </c>
      <c r="C103" s="11">
        <v>1754.5</v>
      </c>
      <c r="D103" s="19">
        <v>43279</v>
      </c>
      <c r="E103" s="19">
        <v>43251</v>
      </c>
      <c r="F103" s="5" t="s">
        <v>160</v>
      </c>
      <c r="G103" s="19">
        <v>43272</v>
      </c>
      <c r="H103" s="24">
        <f t="shared" si="2"/>
        <v>7</v>
      </c>
      <c r="I103" s="11">
        <f t="shared" si="3"/>
        <v>12281.5</v>
      </c>
    </row>
    <row r="104" spans="1:9" x14ac:dyDescent="0.25">
      <c r="A104" s="19">
        <v>43281</v>
      </c>
      <c r="B104" s="5" t="s">
        <v>161</v>
      </c>
      <c r="C104" s="11">
        <v>8349</v>
      </c>
      <c r="D104" s="19">
        <v>43279</v>
      </c>
      <c r="E104" s="19">
        <v>43250</v>
      </c>
      <c r="F104" s="5" t="s">
        <v>162</v>
      </c>
      <c r="G104" s="19">
        <v>43257</v>
      </c>
      <c r="H104" s="24">
        <f t="shared" si="2"/>
        <v>22</v>
      </c>
      <c r="I104" s="11">
        <f t="shared" si="3"/>
        <v>183678</v>
      </c>
    </row>
    <row r="105" spans="1:9" x14ac:dyDescent="0.25">
      <c r="A105" s="19">
        <v>43281</v>
      </c>
      <c r="B105" s="5" t="s">
        <v>163</v>
      </c>
      <c r="C105" s="11">
        <v>220</v>
      </c>
      <c r="D105" s="19">
        <v>43279</v>
      </c>
      <c r="E105" s="19">
        <v>43262</v>
      </c>
      <c r="F105" s="5" t="s">
        <v>164</v>
      </c>
      <c r="G105" s="19">
        <v>43262</v>
      </c>
      <c r="H105" s="24">
        <f t="shared" si="2"/>
        <v>17</v>
      </c>
      <c r="I105" s="11">
        <f t="shared" si="3"/>
        <v>3740</v>
      </c>
    </row>
    <row r="106" spans="1:9" x14ac:dyDescent="0.25">
      <c r="A106" s="19">
        <v>43281</v>
      </c>
      <c r="B106" s="5" t="s">
        <v>165</v>
      </c>
      <c r="C106" s="11">
        <v>3817.2</v>
      </c>
      <c r="D106" s="19">
        <v>43279</v>
      </c>
      <c r="E106" s="19">
        <v>43248</v>
      </c>
      <c r="F106" s="5" t="s">
        <v>166</v>
      </c>
      <c r="G106" s="19">
        <v>43250</v>
      </c>
      <c r="H106" s="24">
        <f t="shared" si="2"/>
        <v>29</v>
      </c>
      <c r="I106" s="11">
        <f t="shared" si="3"/>
        <v>110698.79999999999</v>
      </c>
    </row>
    <row r="107" spans="1:9" x14ac:dyDescent="0.25">
      <c r="A107" s="19">
        <v>43281</v>
      </c>
      <c r="B107" s="5" t="s">
        <v>167</v>
      </c>
      <c r="C107" s="11">
        <v>484</v>
      </c>
      <c r="D107" s="19">
        <v>43279</v>
      </c>
      <c r="E107" s="19">
        <v>43244</v>
      </c>
      <c r="F107" s="5" t="s">
        <v>169</v>
      </c>
      <c r="G107" s="19">
        <v>43251</v>
      </c>
      <c r="H107" s="24">
        <f t="shared" si="2"/>
        <v>28</v>
      </c>
      <c r="I107" s="11">
        <f t="shared" si="3"/>
        <v>13552</v>
      </c>
    </row>
    <row r="108" spans="1:9" x14ac:dyDescent="0.25">
      <c r="A108" s="19">
        <v>43281</v>
      </c>
      <c r="B108" s="5" t="s">
        <v>167</v>
      </c>
      <c r="C108" s="11">
        <v>166.98</v>
      </c>
      <c r="D108" s="19">
        <v>43279</v>
      </c>
      <c r="E108" s="19">
        <v>43231</v>
      </c>
      <c r="F108" s="5" t="s">
        <v>168</v>
      </c>
      <c r="G108" s="19">
        <v>43257</v>
      </c>
      <c r="H108" s="24">
        <f t="shared" si="2"/>
        <v>22</v>
      </c>
      <c r="I108" s="11">
        <f t="shared" si="3"/>
        <v>3673.56</v>
      </c>
    </row>
    <row r="109" spans="1:9" x14ac:dyDescent="0.25">
      <c r="A109" s="19">
        <v>43281</v>
      </c>
      <c r="B109" s="5" t="s">
        <v>170</v>
      </c>
      <c r="C109" s="11">
        <v>255</v>
      </c>
      <c r="D109" s="19">
        <v>43279</v>
      </c>
      <c r="E109" s="19">
        <v>43244</v>
      </c>
      <c r="F109" s="5" t="s">
        <v>171</v>
      </c>
      <c r="G109" s="19">
        <v>43250</v>
      </c>
      <c r="H109" s="24">
        <f t="shared" si="2"/>
        <v>29</v>
      </c>
      <c r="I109" s="11">
        <f t="shared" si="3"/>
        <v>7395</v>
      </c>
    </row>
    <row r="110" spans="1:9" x14ac:dyDescent="0.25">
      <c r="A110" s="19">
        <v>43281</v>
      </c>
      <c r="B110" s="5" t="s">
        <v>172</v>
      </c>
      <c r="C110" s="11">
        <v>399.96000000000004</v>
      </c>
      <c r="D110" s="19">
        <v>43279</v>
      </c>
      <c r="E110" s="19">
        <v>43264</v>
      </c>
      <c r="F110" s="5" t="s">
        <v>173</v>
      </c>
      <c r="G110" s="19">
        <v>43266</v>
      </c>
      <c r="H110" s="24">
        <f t="shared" si="2"/>
        <v>13</v>
      </c>
      <c r="I110" s="11">
        <f t="shared" si="3"/>
        <v>5199.4800000000005</v>
      </c>
    </row>
    <row r="111" spans="1:9" x14ac:dyDescent="0.25">
      <c r="A111" s="19">
        <v>43280</v>
      </c>
      <c r="B111" s="5" t="s">
        <v>174</v>
      </c>
      <c r="C111" s="11">
        <v>5500</v>
      </c>
      <c r="D111" s="19">
        <v>43280</v>
      </c>
      <c r="E111" s="19">
        <v>43266</v>
      </c>
      <c r="F111" s="5" t="s">
        <v>175</v>
      </c>
      <c r="G111" s="19">
        <v>43280</v>
      </c>
      <c r="H111" s="24">
        <f t="shared" si="2"/>
        <v>0</v>
      </c>
      <c r="I111" s="11">
        <f t="shared" si="3"/>
        <v>0</v>
      </c>
    </row>
    <row r="112" spans="1:9" x14ac:dyDescent="0.25">
      <c r="A112" s="19">
        <v>43281</v>
      </c>
      <c r="B112" s="5" t="s">
        <v>176</v>
      </c>
      <c r="C112" s="11">
        <v>308.98999999999995</v>
      </c>
      <c r="D112" s="19">
        <v>43279</v>
      </c>
      <c r="E112" s="19">
        <v>43244</v>
      </c>
      <c r="F112" s="5" t="s">
        <v>177</v>
      </c>
      <c r="G112" s="19">
        <v>43263</v>
      </c>
      <c r="H112" s="24">
        <f t="shared" si="2"/>
        <v>16</v>
      </c>
      <c r="I112" s="11">
        <f t="shared" si="3"/>
        <v>4943.8399999999992</v>
      </c>
    </row>
    <row r="113" spans="1:9" x14ac:dyDescent="0.25">
      <c r="A113" s="19">
        <v>43281</v>
      </c>
      <c r="B113" s="5" t="s">
        <v>178</v>
      </c>
      <c r="C113" s="11">
        <v>77</v>
      </c>
      <c r="D113" s="19">
        <v>43279</v>
      </c>
      <c r="E113" s="19">
        <v>43238</v>
      </c>
      <c r="F113" s="5" t="s">
        <v>179</v>
      </c>
      <c r="G113" s="19">
        <v>43250</v>
      </c>
      <c r="H113" s="24">
        <f t="shared" si="2"/>
        <v>29</v>
      </c>
      <c r="I113" s="11">
        <f t="shared" si="3"/>
        <v>2233</v>
      </c>
    </row>
    <row r="114" spans="1:9" x14ac:dyDescent="0.25">
      <c r="A114" s="19">
        <v>43281</v>
      </c>
      <c r="B114" s="5" t="s">
        <v>180</v>
      </c>
      <c r="C114" s="11">
        <v>2969.92</v>
      </c>
      <c r="D114" s="19">
        <v>43279</v>
      </c>
      <c r="E114" s="19">
        <v>43250</v>
      </c>
      <c r="F114" s="5" t="s">
        <v>181</v>
      </c>
      <c r="G114" s="19">
        <v>43256</v>
      </c>
      <c r="H114" s="24">
        <f t="shared" si="2"/>
        <v>23</v>
      </c>
      <c r="I114" s="11">
        <f t="shared" si="3"/>
        <v>68308.160000000003</v>
      </c>
    </row>
    <row r="115" spans="1:9" x14ac:dyDescent="0.25">
      <c r="A115" s="19">
        <v>43281</v>
      </c>
      <c r="B115" s="5" t="s">
        <v>182</v>
      </c>
      <c r="C115" s="11">
        <v>519.09</v>
      </c>
      <c r="D115" s="19">
        <v>43279</v>
      </c>
      <c r="E115" s="19">
        <v>43250</v>
      </c>
      <c r="F115" s="5" t="s">
        <v>183</v>
      </c>
      <c r="G115" s="19">
        <v>43250</v>
      </c>
      <c r="H115" s="24">
        <f t="shared" si="2"/>
        <v>29</v>
      </c>
      <c r="I115" s="11">
        <f t="shared" si="3"/>
        <v>15053.61</v>
      </c>
    </row>
    <row r="116" spans="1:9" x14ac:dyDescent="0.25">
      <c r="A116" s="19">
        <v>43281</v>
      </c>
      <c r="B116" s="5" t="s">
        <v>182</v>
      </c>
      <c r="C116" s="11">
        <v>2125.9700000000003</v>
      </c>
      <c r="D116" s="19">
        <v>43279</v>
      </c>
      <c r="E116" s="19">
        <v>43256</v>
      </c>
      <c r="F116" s="5" t="s">
        <v>184</v>
      </c>
      <c r="G116" s="19">
        <v>43258</v>
      </c>
      <c r="H116" s="24">
        <f t="shared" si="2"/>
        <v>21</v>
      </c>
      <c r="I116" s="11">
        <f t="shared" si="3"/>
        <v>44645.37</v>
      </c>
    </row>
    <row r="117" spans="1:9" x14ac:dyDescent="0.25">
      <c r="A117" s="19">
        <v>43281</v>
      </c>
      <c r="B117" s="5" t="s">
        <v>185</v>
      </c>
      <c r="C117" s="11">
        <v>10418.1</v>
      </c>
      <c r="D117" s="19">
        <v>43279</v>
      </c>
      <c r="E117" s="19">
        <v>43269</v>
      </c>
      <c r="F117" s="5" t="s">
        <v>186</v>
      </c>
      <c r="G117" s="19">
        <v>43269</v>
      </c>
      <c r="H117" s="24">
        <f t="shared" si="2"/>
        <v>10</v>
      </c>
      <c r="I117" s="11">
        <f t="shared" si="3"/>
        <v>104181</v>
      </c>
    </row>
    <row r="118" spans="1:9" x14ac:dyDescent="0.25">
      <c r="A118" s="19">
        <v>43281</v>
      </c>
      <c r="B118" s="5" t="s">
        <v>187</v>
      </c>
      <c r="C118" s="11">
        <v>127.05</v>
      </c>
      <c r="D118" s="19">
        <v>43279</v>
      </c>
      <c r="E118" s="19">
        <v>43250</v>
      </c>
      <c r="F118" s="5" t="s">
        <v>194</v>
      </c>
      <c r="G118" s="19">
        <v>43250</v>
      </c>
      <c r="H118" s="24">
        <f t="shared" si="2"/>
        <v>29</v>
      </c>
      <c r="I118" s="11">
        <f t="shared" si="3"/>
        <v>3684.45</v>
      </c>
    </row>
    <row r="119" spans="1:9" x14ac:dyDescent="0.25">
      <c r="A119" s="19">
        <v>43281</v>
      </c>
      <c r="B119" s="5" t="s">
        <v>187</v>
      </c>
      <c r="C119" s="11">
        <v>70</v>
      </c>
      <c r="D119" s="19">
        <v>43279</v>
      </c>
      <c r="E119" s="19">
        <v>43131</v>
      </c>
      <c r="F119" s="5" t="s">
        <v>193</v>
      </c>
      <c r="G119" s="19">
        <v>43262</v>
      </c>
      <c r="H119" s="24">
        <f t="shared" si="2"/>
        <v>17</v>
      </c>
      <c r="I119" s="11">
        <f t="shared" si="3"/>
        <v>1190</v>
      </c>
    </row>
    <row r="120" spans="1:9" x14ac:dyDescent="0.25">
      <c r="A120" s="19">
        <v>43281</v>
      </c>
      <c r="B120" s="5" t="s">
        <v>187</v>
      </c>
      <c r="C120" s="11">
        <v>140</v>
      </c>
      <c r="D120" s="19">
        <v>43279</v>
      </c>
      <c r="E120" s="19">
        <v>42990</v>
      </c>
      <c r="F120" s="5" t="s">
        <v>188</v>
      </c>
      <c r="G120" s="19">
        <v>43262</v>
      </c>
      <c r="H120" s="24">
        <f t="shared" si="2"/>
        <v>17</v>
      </c>
      <c r="I120" s="11">
        <f t="shared" si="3"/>
        <v>2380</v>
      </c>
    </row>
    <row r="121" spans="1:9" x14ac:dyDescent="0.25">
      <c r="A121" s="19">
        <v>43281</v>
      </c>
      <c r="B121" s="5" t="s">
        <v>187</v>
      </c>
      <c r="C121" s="11">
        <v>34.99</v>
      </c>
      <c r="D121" s="19">
        <v>43279</v>
      </c>
      <c r="E121" s="19">
        <v>43008</v>
      </c>
      <c r="F121" s="5" t="s">
        <v>189</v>
      </c>
      <c r="G121" s="19">
        <v>43262</v>
      </c>
      <c r="H121" s="24">
        <f t="shared" si="2"/>
        <v>17</v>
      </c>
      <c r="I121" s="11">
        <f t="shared" si="3"/>
        <v>594.83000000000004</v>
      </c>
    </row>
    <row r="122" spans="1:9" x14ac:dyDescent="0.25">
      <c r="A122" s="19">
        <v>43281</v>
      </c>
      <c r="B122" s="5" t="s">
        <v>187</v>
      </c>
      <c r="C122" s="11">
        <v>34.99</v>
      </c>
      <c r="D122" s="19">
        <v>43279</v>
      </c>
      <c r="E122" s="19">
        <v>43039</v>
      </c>
      <c r="F122" s="5" t="s">
        <v>190</v>
      </c>
      <c r="G122" s="19">
        <v>43262</v>
      </c>
      <c r="H122" s="24">
        <f t="shared" si="2"/>
        <v>17</v>
      </c>
      <c r="I122" s="11">
        <f t="shared" si="3"/>
        <v>594.83000000000004</v>
      </c>
    </row>
    <row r="123" spans="1:9" x14ac:dyDescent="0.25">
      <c r="A123" s="19">
        <v>43281</v>
      </c>
      <c r="B123" s="5" t="s">
        <v>187</v>
      </c>
      <c r="C123" s="11">
        <v>140</v>
      </c>
      <c r="D123" s="19">
        <v>43279</v>
      </c>
      <c r="E123" s="19">
        <v>43061</v>
      </c>
      <c r="F123" s="5" t="s">
        <v>191</v>
      </c>
      <c r="G123" s="19">
        <v>43262</v>
      </c>
      <c r="H123" s="24">
        <f t="shared" si="2"/>
        <v>17</v>
      </c>
      <c r="I123" s="11">
        <f t="shared" si="3"/>
        <v>2380</v>
      </c>
    </row>
    <row r="124" spans="1:9" x14ac:dyDescent="0.25">
      <c r="A124" s="19">
        <v>43281</v>
      </c>
      <c r="B124" s="5" t="s">
        <v>187</v>
      </c>
      <c r="C124" s="11">
        <v>104.99</v>
      </c>
      <c r="D124" s="19">
        <v>43279</v>
      </c>
      <c r="E124" s="19">
        <v>43100</v>
      </c>
      <c r="F124" s="5" t="s">
        <v>192</v>
      </c>
      <c r="G124" s="19">
        <v>43262</v>
      </c>
      <c r="H124" s="24">
        <f t="shared" si="2"/>
        <v>17</v>
      </c>
      <c r="I124" s="11">
        <f t="shared" si="3"/>
        <v>1784.83</v>
      </c>
    </row>
    <row r="125" spans="1:9" x14ac:dyDescent="0.25">
      <c r="A125" s="19">
        <v>43281</v>
      </c>
      <c r="B125" s="5" t="s">
        <v>187</v>
      </c>
      <c r="C125" s="11">
        <v>140</v>
      </c>
      <c r="D125" s="19">
        <v>43279</v>
      </c>
      <c r="E125" s="19">
        <v>43251</v>
      </c>
      <c r="F125" s="5" t="s">
        <v>195</v>
      </c>
      <c r="G125" s="19">
        <v>43266</v>
      </c>
      <c r="H125" s="24">
        <f t="shared" si="2"/>
        <v>13</v>
      </c>
      <c r="I125" s="11">
        <f t="shared" si="3"/>
        <v>1820</v>
      </c>
    </row>
    <row r="126" spans="1:9" x14ac:dyDescent="0.25">
      <c r="A126" s="19">
        <v>43281</v>
      </c>
      <c r="B126" s="5" t="s">
        <v>196</v>
      </c>
      <c r="C126" s="11">
        <v>156.01</v>
      </c>
      <c r="D126" s="19">
        <v>43279</v>
      </c>
      <c r="E126" s="19">
        <v>43252</v>
      </c>
      <c r="F126" s="5" t="s">
        <v>197</v>
      </c>
      <c r="G126" s="19">
        <v>43252</v>
      </c>
      <c r="H126" s="24">
        <f t="shared" si="2"/>
        <v>27</v>
      </c>
      <c r="I126" s="11">
        <f t="shared" si="3"/>
        <v>4212.2699999999995</v>
      </c>
    </row>
    <row r="127" spans="1:9" x14ac:dyDescent="0.25">
      <c r="A127" s="19">
        <v>43281</v>
      </c>
      <c r="B127" s="5" t="s">
        <v>198</v>
      </c>
      <c r="C127" s="11">
        <v>127</v>
      </c>
      <c r="D127" s="19">
        <v>43279</v>
      </c>
      <c r="E127" s="19">
        <v>43276</v>
      </c>
      <c r="F127" s="5" t="s">
        <v>199</v>
      </c>
      <c r="G127" s="19">
        <v>43277</v>
      </c>
      <c r="H127" s="24">
        <f t="shared" si="2"/>
        <v>2</v>
      </c>
      <c r="I127" s="11">
        <f t="shared" si="3"/>
        <v>254</v>
      </c>
    </row>
    <row r="128" spans="1:9" x14ac:dyDescent="0.25">
      <c r="A128" s="19">
        <v>43281</v>
      </c>
      <c r="B128" s="5" t="s">
        <v>200</v>
      </c>
      <c r="C128" s="11">
        <v>112</v>
      </c>
      <c r="D128" s="19">
        <v>43279</v>
      </c>
      <c r="E128" s="19">
        <v>43255</v>
      </c>
      <c r="F128" s="5" t="s">
        <v>201</v>
      </c>
      <c r="G128" s="19">
        <v>43255</v>
      </c>
      <c r="H128" s="24">
        <f t="shared" si="2"/>
        <v>24</v>
      </c>
      <c r="I128" s="11">
        <f t="shared" si="3"/>
        <v>2688</v>
      </c>
    </row>
    <row r="129" spans="1:9" x14ac:dyDescent="0.25">
      <c r="A129" s="19">
        <v>43281</v>
      </c>
      <c r="B129" s="5" t="s">
        <v>202</v>
      </c>
      <c r="C129" s="11">
        <v>70</v>
      </c>
      <c r="D129" s="19">
        <v>43279</v>
      </c>
      <c r="E129" s="19">
        <v>43265</v>
      </c>
      <c r="F129" s="5" t="s">
        <v>203</v>
      </c>
      <c r="G129" s="19">
        <v>43265</v>
      </c>
      <c r="H129" s="24">
        <f t="shared" si="2"/>
        <v>14</v>
      </c>
      <c r="I129" s="11">
        <f t="shared" si="3"/>
        <v>980</v>
      </c>
    </row>
    <row r="130" spans="1:9" x14ac:dyDescent="0.25">
      <c r="A130" s="19">
        <v>43281</v>
      </c>
      <c r="B130" s="5" t="s">
        <v>204</v>
      </c>
      <c r="C130" s="11">
        <v>627</v>
      </c>
      <c r="D130" s="19">
        <v>43279</v>
      </c>
      <c r="E130" s="19">
        <v>43245</v>
      </c>
      <c r="F130" s="5" t="s">
        <v>205</v>
      </c>
      <c r="G130" s="19">
        <v>43249</v>
      </c>
      <c r="H130" s="24">
        <f t="shared" si="2"/>
        <v>30</v>
      </c>
      <c r="I130" s="11">
        <f t="shared" si="3"/>
        <v>18810</v>
      </c>
    </row>
    <row r="131" spans="1:9" x14ac:dyDescent="0.25">
      <c r="A131" s="19">
        <v>43281</v>
      </c>
      <c r="B131" s="5" t="s">
        <v>206</v>
      </c>
      <c r="C131" s="11">
        <v>2972.9700000000003</v>
      </c>
      <c r="D131" s="19">
        <v>43279</v>
      </c>
      <c r="E131" s="19">
        <v>43257</v>
      </c>
      <c r="F131" s="5" t="s">
        <v>207</v>
      </c>
      <c r="G131" s="19">
        <v>43258</v>
      </c>
      <c r="H131" s="24">
        <f t="shared" si="2"/>
        <v>21</v>
      </c>
      <c r="I131" s="11">
        <f t="shared" si="3"/>
        <v>62432.37</v>
      </c>
    </row>
    <row r="132" spans="1:9" x14ac:dyDescent="0.25">
      <c r="A132" s="19">
        <v>43280</v>
      </c>
      <c r="B132" s="5" t="s">
        <v>208</v>
      </c>
      <c r="C132" s="11">
        <v>1300</v>
      </c>
      <c r="D132" s="19">
        <v>43279</v>
      </c>
      <c r="E132" s="19">
        <v>43250</v>
      </c>
      <c r="F132" s="5" t="s">
        <v>209</v>
      </c>
      <c r="G132" s="19">
        <v>43250</v>
      </c>
      <c r="H132" s="24">
        <f t="shared" si="2"/>
        <v>29</v>
      </c>
      <c r="I132" s="11">
        <f t="shared" si="3"/>
        <v>37700</v>
      </c>
    </row>
    <row r="133" spans="1:9" x14ac:dyDescent="0.25">
      <c r="A133" s="19">
        <v>43280</v>
      </c>
      <c r="B133" s="5" t="s">
        <v>208</v>
      </c>
      <c r="C133" s="11">
        <v>2880</v>
      </c>
      <c r="D133" s="19">
        <v>43279</v>
      </c>
      <c r="E133" s="19">
        <v>43250</v>
      </c>
      <c r="F133" s="5" t="s">
        <v>210</v>
      </c>
      <c r="G133" s="19">
        <v>43250</v>
      </c>
      <c r="H133" s="24">
        <f t="shared" si="2"/>
        <v>29</v>
      </c>
      <c r="I133" s="11">
        <f t="shared" si="3"/>
        <v>83520</v>
      </c>
    </row>
    <row r="134" spans="1:9" x14ac:dyDescent="0.25">
      <c r="A134" s="19">
        <v>43281</v>
      </c>
      <c r="B134" s="5" t="s">
        <v>211</v>
      </c>
      <c r="C134" s="11">
        <v>453.75</v>
      </c>
      <c r="D134" s="19">
        <v>43279</v>
      </c>
      <c r="E134" s="19">
        <v>43250</v>
      </c>
      <c r="F134" s="5" t="s">
        <v>212</v>
      </c>
      <c r="G134" s="19">
        <v>43250</v>
      </c>
      <c r="H134" s="24">
        <f t="shared" si="2"/>
        <v>29</v>
      </c>
      <c r="I134" s="11">
        <f t="shared" si="3"/>
        <v>13158.75</v>
      </c>
    </row>
    <row r="135" spans="1:9" x14ac:dyDescent="0.25">
      <c r="A135" s="19">
        <v>43278</v>
      </c>
      <c r="B135" s="5" t="s">
        <v>213</v>
      </c>
      <c r="C135" s="11">
        <v>1000</v>
      </c>
      <c r="D135" s="19">
        <v>43277</v>
      </c>
      <c r="E135" s="19">
        <v>43214</v>
      </c>
      <c r="F135" s="5" t="s">
        <v>214</v>
      </c>
      <c r="G135" s="19">
        <v>43271</v>
      </c>
      <c r="H135" s="24">
        <f t="shared" si="2"/>
        <v>6</v>
      </c>
      <c r="I135" s="11">
        <f t="shared" si="3"/>
        <v>6000</v>
      </c>
    </row>
    <row r="136" spans="1:9" x14ac:dyDescent="0.25">
      <c r="A136" s="19">
        <v>43281</v>
      </c>
      <c r="B136" s="5" t="s">
        <v>215</v>
      </c>
      <c r="C136" s="11">
        <v>20.86</v>
      </c>
      <c r="D136" s="19">
        <v>43279</v>
      </c>
      <c r="E136" s="19">
        <v>43256</v>
      </c>
      <c r="F136" s="5" t="s">
        <v>216</v>
      </c>
      <c r="G136" s="19">
        <v>43256</v>
      </c>
      <c r="H136" s="24">
        <f t="shared" ref="H136:H199" si="4">D136-G136</f>
        <v>23</v>
      </c>
      <c r="I136" s="11">
        <f t="shared" ref="I136:I199" si="5">C136*H136</f>
        <v>479.78</v>
      </c>
    </row>
    <row r="137" spans="1:9" x14ac:dyDescent="0.25">
      <c r="A137" s="19">
        <v>43281</v>
      </c>
      <c r="B137" s="5" t="s">
        <v>217</v>
      </c>
      <c r="C137" s="11">
        <v>1058.75</v>
      </c>
      <c r="D137" s="19">
        <v>43279</v>
      </c>
      <c r="E137" s="19">
        <v>43277</v>
      </c>
      <c r="F137" s="5" t="s">
        <v>218</v>
      </c>
      <c r="G137" s="19">
        <v>43277</v>
      </c>
      <c r="H137" s="24">
        <f t="shared" si="4"/>
        <v>2</v>
      </c>
      <c r="I137" s="11">
        <f t="shared" si="5"/>
        <v>2117.5</v>
      </c>
    </row>
    <row r="138" spans="1:9" x14ac:dyDescent="0.25">
      <c r="A138" s="19">
        <v>43279</v>
      </c>
      <c r="B138" s="5" t="s">
        <v>219</v>
      </c>
      <c r="C138" s="11">
        <v>632</v>
      </c>
      <c r="D138" s="19">
        <v>43241</v>
      </c>
      <c r="E138" s="19">
        <v>43245</v>
      </c>
      <c r="F138" s="5" t="s">
        <v>220</v>
      </c>
      <c r="G138" s="19">
        <v>43245</v>
      </c>
      <c r="H138" s="24">
        <f t="shared" si="4"/>
        <v>-4</v>
      </c>
      <c r="I138" s="11">
        <f t="shared" si="5"/>
        <v>-2528</v>
      </c>
    </row>
    <row r="139" spans="1:9" x14ac:dyDescent="0.25">
      <c r="A139" s="19">
        <v>43281</v>
      </c>
      <c r="B139" s="5" t="s">
        <v>219</v>
      </c>
      <c r="C139" s="11">
        <v>1217.79</v>
      </c>
      <c r="D139" s="19">
        <v>43279</v>
      </c>
      <c r="E139" s="19">
        <v>43258</v>
      </c>
      <c r="F139" s="5" t="s">
        <v>223</v>
      </c>
      <c r="G139" s="19">
        <v>43262</v>
      </c>
      <c r="H139" s="24">
        <f t="shared" si="4"/>
        <v>17</v>
      </c>
      <c r="I139" s="11">
        <f t="shared" si="5"/>
        <v>20702.43</v>
      </c>
    </row>
    <row r="140" spans="1:9" x14ac:dyDescent="0.25">
      <c r="A140" s="19">
        <v>43281</v>
      </c>
      <c r="B140" s="5" t="s">
        <v>219</v>
      </c>
      <c r="C140" s="11">
        <v>133.99</v>
      </c>
      <c r="D140" s="19">
        <v>43279</v>
      </c>
      <c r="E140" s="19">
        <v>43257</v>
      </c>
      <c r="F140" s="5" t="s">
        <v>222</v>
      </c>
      <c r="G140" s="19">
        <v>43257</v>
      </c>
      <c r="H140" s="24">
        <f t="shared" si="4"/>
        <v>22</v>
      </c>
      <c r="I140" s="11">
        <f t="shared" si="5"/>
        <v>2947.78</v>
      </c>
    </row>
    <row r="141" spans="1:9" x14ac:dyDescent="0.25">
      <c r="A141" s="19">
        <v>43281</v>
      </c>
      <c r="B141" s="5" t="s">
        <v>219</v>
      </c>
      <c r="C141" s="11">
        <v>49.99</v>
      </c>
      <c r="D141" s="19">
        <v>43279</v>
      </c>
      <c r="E141" s="19">
        <v>43262</v>
      </c>
      <c r="F141" s="5" t="s">
        <v>221</v>
      </c>
      <c r="G141" s="19">
        <v>43262</v>
      </c>
      <c r="H141" s="24">
        <f t="shared" si="4"/>
        <v>17</v>
      </c>
      <c r="I141" s="11">
        <f t="shared" si="5"/>
        <v>849.83</v>
      </c>
    </row>
    <row r="142" spans="1:9" x14ac:dyDescent="0.25">
      <c r="A142" s="19">
        <v>43281</v>
      </c>
      <c r="B142" s="5" t="s">
        <v>219</v>
      </c>
      <c r="C142" s="11">
        <v>47.98</v>
      </c>
      <c r="D142" s="19">
        <v>43279</v>
      </c>
      <c r="E142" s="19">
        <v>43264</v>
      </c>
      <c r="F142" s="5" t="s">
        <v>224</v>
      </c>
      <c r="G142" s="19">
        <v>43278</v>
      </c>
      <c r="H142" s="24">
        <f t="shared" si="4"/>
        <v>1</v>
      </c>
      <c r="I142" s="11">
        <f t="shared" si="5"/>
        <v>47.98</v>
      </c>
    </row>
    <row r="143" spans="1:9" x14ac:dyDescent="0.25">
      <c r="A143" s="19">
        <v>43281</v>
      </c>
      <c r="B143" s="5" t="s">
        <v>219</v>
      </c>
      <c r="C143" s="11">
        <v>9.99</v>
      </c>
      <c r="D143" s="19">
        <v>43279</v>
      </c>
      <c r="E143" s="19">
        <v>43272</v>
      </c>
      <c r="F143" s="5" t="s">
        <v>226</v>
      </c>
      <c r="G143" s="19">
        <v>43276</v>
      </c>
      <c r="H143" s="24">
        <f t="shared" si="4"/>
        <v>3</v>
      </c>
      <c r="I143" s="11">
        <f t="shared" si="5"/>
        <v>29.97</v>
      </c>
    </row>
    <row r="144" spans="1:9" x14ac:dyDescent="0.25">
      <c r="A144" s="19">
        <v>43281</v>
      </c>
      <c r="B144" s="5" t="s">
        <v>219</v>
      </c>
      <c r="C144" s="11">
        <v>43.97</v>
      </c>
      <c r="D144" s="19">
        <v>43279</v>
      </c>
      <c r="E144" s="19">
        <v>43269</v>
      </c>
      <c r="F144" s="5" t="s">
        <v>225</v>
      </c>
      <c r="G144" s="19">
        <v>43273</v>
      </c>
      <c r="H144" s="24">
        <f t="shared" si="4"/>
        <v>6</v>
      </c>
      <c r="I144" s="11">
        <f t="shared" si="5"/>
        <v>263.82</v>
      </c>
    </row>
    <row r="145" spans="1:9" x14ac:dyDescent="0.25">
      <c r="A145" s="19">
        <v>43271</v>
      </c>
      <c r="B145" s="5" t="s">
        <v>227</v>
      </c>
      <c r="C145" s="11">
        <v>39.199999999999996</v>
      </c>
      <c r="D145" s="19">
        <v>43278</v>
      </c>
      <c r="E145" s="19">
        <v>43273</v>
      </c>
      <c r="F145" s="5" t="s">
        <v>229</v>
      </c>
      <c r="G145" s="19">
        <v>43273</v>
      </c>
      <c r="H145" s="24">
        <f t="shared" si="4"/>
        <v>5</v>
      </c>
      <c r="I145" s="11">
        <f t="shared" si="5"/>
        <v>195.99999999999997</v>
      </c>
    </row>
    <row r="146" spans="1:9" x14ac:dyDescent="0.25">
      <c r="A146" s="19">
        <v>43273</v>
      </c>
      <c r="B146" s="5" t="s">
        <v>227</v>
      </c>
      <c r="C146" s="11">
        <v>138.30000000000001</v>
      </c>
      <c r="D146" s="19">
        <v>43278</v>
      </c>
      <c r="E146" s="19">
        <v>43273</v>
      </c>
      <c r="F146" s="5" t="s">
        <v>228</v>
      </c>
      <c r="G146" s="19">
        <v>43276</v>
      </c>
      <c r="H146" s="24">
        <f t="shared" si="4"/>
        <v>2</v>
      </c>
      <c r="I146" s="11">
        <f t="shared" si="5"/>
        <v>276.60000000000002</v>
      </c>
    </row>
    <row r="147" spans="1:9" x14ac:dyDescent="0.25">
      <c r="A147" s="19">
        <v>43273</v>
      </c>
      <c r="B147" s="5" t="s">
        <v>227</v>
      </c>
      <c r="C147" s="11">
        <v>248</v>
      </c>
      <c r="D147" s="19">
        <v>43278</v>
      </c>
      <c r="E147" s="19">
        <v>43251</v>
      </c>
      <c r="F147" s="5" t="s">
        <v>230</v>
      </c>
      <c r="G147" s="19">
        <v>43273</v>
      </c>
      <c r="H147" s="24">
        <f t="shared" si="4"/>
        <v>5</v>
      </c>
      <c r="I147" s="11">
        <f t="shared" si="5"/>
        <v>1240</v>
      </c>
    </row>
    <row r="148" spans="1:9" x14ac:dyDescent="0.25">
      <c r="A148" s="19">
        <v>43281</v>
      </c>
      <c r="B148" s="5" t="s">
        <v>231</v>
      </c>
      <c r="C148" s="11">
        <v>331.29</v>
      </c>
      <c r="D148" s="19">
        <v>43279</v>
      </c>
      <c r="E148" s="19">
        <v>43251</v>
      </c>
      <c r="F148" s="5" t="s">
        <v>232</v>
      </c>
      <c r="G148" s="19">
        <v>43251</v>
      </c>
      <c r="H148" s="24">
        <f t="shared" si="4"/>
        <v>28</v>
      </c>
      <c r="I148" s="11">
        <f t="shared" si="5"/>
        <v>9276.1200000000008</v>
      </c>
    </row>
    <row r="149" spans="1:9" x14ac:dyDescent="0.25">
      <c r="A149" s="19">
        <v>43281</v>
      </c>
      <c r="B149" s="5" t="s">
        <v>231</v>
      </c>
      <c r="C149" s="11">
        <v>326.88</v>
      </c>
      <c r="D149" s="19">
        <v>43279</v>
      </c>
      <c r="E149" s="19">
        <v>43251</v>
      </c>
      <c r="F149" s="5" t="s">
        <v>233</v>
      </c>
      <c r="G149" s="19">
        <v>43251</v>
      </c>
      <c r="H149" s="24">
        <f t="shared" si="4"/>
        <v>28</v>
      </c>
      <c r="I149" s="11">
        <f t="shared" si="5"/>
        <v>9152.64</v>
      </c>
    </row>
    <row r="150" spans="1:9" x14ac:dyDescent="0.25">
      <c r="A150" s="19">
        <v>43281</v>
      </c>
      <c r="B150" s="5" t="s">
        <v>234</v>
      </c>
      <c r="C150" s="11">
        <v>1573</v>
      </c>
      <c r="D150" s="19">
        <v>43279</v>
      </c>
      <c r="E150" s="19">
        <v>43270</v>
      </c>
      <c r="F150" s="5" t="s">
        <v>235</v>
      </c>
      <c r="G150" s="19">
        <v>43271</v>
      </c>
      <c r="H150" s="24">
        <f t="shared" si="4"/>
        <v>8</v>
      </c>
      <c r="I150" s="11">
        <f t="shared" si="5"/>
        <v>12584</v>
      </c>
    </row>
    <row r="151" spans="1:9" x14ac:dyDescent="0.25">
      <c r="A151" s="19">
        <v>43281</v>
      </c>
      <c r="B151" s="5" t="s">
        <v>234</v>
      </c>
      <c r="C151" s="11">
        <v>484</v>
      </c>
      <c r="D151" s="19">
        <v>43279</v>
      </c>
      <c r="E151" s="19">
        <v>43270</v>
      </c>
      <c r="F151" s="5" t="s">
        <v>236</v>
      </c>
      <c r="G151" s="19">
        <v>43276</v>
      </c>
      <c r="H151" s="24">
        <f t="shared" si="4"/>
        <v>3</v>
      </c>
      <c r="I151" s="11">
        <f t="shared" si="5"/>
        <v>1452</v>
      </c>
    </row>
    <row r="152" spans="1:9" x14ac:dyDescent="0.25">
      <c r="A152" s="19">
        <v>43281</v>
      </c>
      <c r="B152" s="5" t="s">
        <v>237</v>
      </c>
      <c r="C152" s="11">
        <v>1210</v>
      </c>
      <c r="D152" s="19">
        <v>43279</v>
      </c>
      <c r="E152" s="19">
        <v>43259</v>
      </c>
      <c r="F152" s="5" t="s">
        <v>238</v>
      </c>
      <c r="G152" s="19">
        <v>43273</v>
      </c>
      <c r="H152" s="24">
        <f t="shared" si="4"/>
        <v>6</v>
      </c>
      <c r="I152" s="11">
        <f t="shared" si="5"/>
        <v>7260</v>
      </c>
    </row>
    <row r="153" spans="1:9" x14ac:dyDescent="0.25">
      <c r="A153" s="19">
        <v>43281</v>
      </c>
      <c r="B153" s="5" t="s">
        <v>239</v>
      </c>
      <c r="C153" s="11">
        <v>195.79999999999998</v>
      </c>
      <c r="D153" s="19">
        <v>43279</v>
      </c>
      <c r="E153" s="19">
        <v>43251</v>
      </c>
      <c r="F153" s="5" t="s">
        <v>240</v>
      </c>
      <c r="G153" s="19">
        <v>43251</v>
      </c>
      <c r="H153" s="24">
        <f t="shared" si="4"/>
        <v>28</v>
      </c>
      <c r="I153" s="11">
        <f t="shared" si="5"/>
        <v>5482.4</v>
      </c>
    </row>
    <row r="154" spans="1:9" x14ac:dyDescent="0.25">
      <c r="A154" s="19">
        <v>43281</v>
      </c>
      <c r="B154" s="5" t="s">
        <v>241</v>
      </c>
      <c r="C154" s="11">
        <v>791.55</v>
      </c>
      <c r="D154" s="19">
        <v>43279</v>
      </c>
      <c r="E154" s="19">
        <v>43248</v>
      </c>
      <c r="F154" s="5" t="s">
        <v>242</v>
      </c>
      <c r="G154" s="19">
        <v>43256</v>
      </c>
      <c r="H154" s="24">
        <f t="shared" si="4"/>
        <v>23</v>
      </c>
      <c r="I154" s="11">
        <f t="shared" si="5"/>
        <v>18205.649999999998</v>
      </c>
    </row>
    <row r="155" spans="1:9" x14ac:dyDescent="0.25">
      <c r="A155" s="19">
        <v>43281</v>
      </c>
      <c r="B155" s="5" t="s">
        <v>241</v>
      </c>
      <c r="C155" s="11">
        <v>484</v>
      </c>
      <c r="D155" s="19">
        <v>43279</v>
      </c>
      <c r="E155" s="19">
        <v>43251</v>
      </c>
      <c r="F155" s="5" t="s">
        <v>243</v>
      </c>
      <c r="G155" s="19">
        <v>43256</v>
      </c>
      <c r="H155" s="24">
        <f t="shared" si="4"/>
        <v>23</v>
      </c>
      <c r="I155" s="11">
        <f t="shared" si="5"/>
        <v>11132</v>
      </c>
    </row>
    <row r="156" spans="1:9" x14ac:dyDescent="0.25">
      <c r="A156" s="19">
        <v>43281</v>
      </c>
      <c r="B156" s="5" t="s">
        <v>244</v>
      </c>
      <c r="C156" s="11">
        <v>2662</v>
      </c>
      <c r="D156" s="19">
        <v>43279</v>
      </c>
      <c r="E156" s="19">
        <v>43229</v>
      </c>
      <c r="F156" s="5" t="s">
        <v>246</v>
      </c>
      <c r="G156" s="19">
        <v>43229</v>
      </c>
      <c r="H156" s="24">
        <f t="shared" si="4"/>
        <v>50</v>
      </c>
      <c r="I156" s="11">
        <f t="shared" si="5"/>
        <v>133100</v>
      </c>
    </row>
    <row r="157" spans="1:9" x14ac:dyDescent="0.25">
      <c r="A157" s="19">
        <v>43281</v>
      </c>
      <c r="B157" s="5" t="s">
        <v>244</v>
      </c>
      <c r="C157" s="11">
        <v>2662</v>
      </c>
      <c r="D157" s="19">
        <v>43279</v>
      </c>
      <c r="E157" s="19">
        <v>43199</v>
      </c>
      <c r="F157" s="5" t="s">
        <v>245</v>
      </c>
      <c r="G157" s="19">
        <v>43250</v>
      </c>
      <c r="H157" s="24">
        <f t="shared" si="4"/>
        <v>29</v>
      </c>
      <c r="I157" s="11">
        <f t="shared" si="5"/>
        <v>77198</v>
      </c>
    </row>
    <row r="158" spans="1:9" x14ac:dyDescent="0.25">
      <c r="A158" s="19">
        <v>43281</v>
      </c>
      <c r="B158" s="5" t="s">
        <v>244</v>
      </c>
      <c r="C158" s="11">
        <v>2963.52</v>
      </c>
      <c r="D158" s="19">
        <v>43279</v>
      </c>
      <c r="E158" s="19">
        <v>43250</v>
      </c>
      <c r="F158" s="5" t="s">
        <v>247</v>
      </c>
      <c r="G158" s="19">
        <v>43250</v>
      </c>
      <c r="H158" s="24">
        <f t="shared" si="4"/>
        <v>29</v>
      </c>
      <c r="I158" s="11">
        <f t="shared" si="5"/>
        <v>85942.080000000002</v>
      </c>
    </row>
    <row r="159" spans="1:9" x14ac:dyDescent="0.25">
      <c r="A159" s="19">
        <v>43281</v>
      </c>
      <c r="B159" s="5" t="s">
        <v>248</v>
      </c>
      <c r="C159" s="11">
        <v>162.69999999999999</v>
      </c>
      <c r="D159" s="19">
        <v>43279</v>
      </c>
      <c r="E159" s="19">
        <v>43250</v>
      </c>
      <c r="F159" s="5" t="s">
        <v>249</v>
      </c>
      <c r="G159" s="19">
        <v>43250</v>
      </c>
      <c r="H159" s="24">
        <f t="shared" si="4"/>
        <v>29</v>
      </c>
      <c r="I159" s="11">
        <f t="shared" si="5"/>
        <v>4718.2999999999993</v>
      </c>
    </row>
    <row r="160" spans="1:9" x14ac:dyDescent="0.25">
      <c r="A160" s="19">
        <v>43281</v>
      </c>
      <c r="B160" s="5" t="s">
        <v>250</v>
      </c>
      <c r="C160" s="11">
        <v>50</v>
      </c>
      <c r="D160" s="19">
        <v>43279</v>
      </c>
      <c r="E160" s="19">
        <v>43241</v>
      </c>
      <c r="F160" s="5" t="s">
        <v>251</v>
      </c>
      <c r="G160" s="19">
        <v>43256</v>
      </c>
      <c r="H160" s="24">
        <f t="shared" si="4"/>
        <v>23</v>
      </c>
      <c r="I160" s="11">
        <f t="shared" si="5"/>
        <v>1150</v>
      </c>
    </row>
    <row r="161" spans="1:9" x14ac:dyDescent="0.25">
      <c r="A161" s="19">
        <v>43281</v>
      </c>
      <c r="B161" s="5" t="s">
        <v>252</v>
      </c>
      <c r="C161" s="11">
        <v>114</v>
      </c>
      <c r="D161" s="19">
        <v>43279</v>
      </c>
      <c r="E161" s="19">
        <v>43259</v>
      </c>
      <c r="F161" s="5" t="s">
        <v>253</v>
      </c>
      <c r="G161" s="19">
        <v>43263</v>
      </c>
      <c r="H161" s="24">
        <f t="shared" si="4"/>
        <v>16</v>
      </c>
      <c r="I161" s="11">
        <f t="shared" si="5"/>
        <v>1824</v>
      </c>
    </row>
    <row r="162" spans="1:9" x14ac:dyDescent="0.25">
      <c r="A162" s="19">
        <v>43281</v>
      </c>
      <c r="B162" s="5" t="s">
        <v>254</v>
      </c>
      <c r="C162" s="11">
        <v>118.5</v>
      </c>
      <c r="D162" s="19">
        <v>43279</v>
      </c>
      <c r="E162" s="19">
        <v>43209</v>
      </c>
      <c r="F162" s="5" t="s">
        <v>255</v>
      </c>
      <c r="G162" s="19">
        <v>43277</v>
      </c>
      <c r="H162" s="24">
        <f t="shared" si="4"/>
        <v>2</v>
      </c>
      <c r="I162" s="11">
        <f t="shared" si="5"/>
        <v>237</v>
      </c>
    </row>
    <row r="163" spans="1:9" x14ac:dyDescent="0.25">
      <c r="A163" s="19">
        <v>43280</v>
      </c>
      <c r="B163" s="5" t="s">
        <v>256</v>
      </c>
      <c r="C163" s="11">
        <v>690</v>
      </c>
      <c r="D163" s="19">
        <v>43280</v>
      </c>
      <c r="E163" s="19">
        <v>43251</v>
      </c>
      <c r="F163" s="5" t="s">
        <v>257</v>
      </c>
      <c r="G163" s="19">
        <v>43266</v>
      </c>
      <c r="H163" s="24">
        <f t="shared" si="4"/>
        <v>14</v>
      </c>
      <c r="I163" s="11">
        <f t="shared" si="5"/>
        <v>9660</v>
      </c>
    </row>
    <row r="164" spans="1:9" x14ac:dyDescent="0.25">
      <c r="A164" s="19">
        <v>43281</v>
      </c>
      <c r="B164" s="5" t="s">
        <v>258</v>
      </c>
      <c r="C164" s="11">
        <v>152.99</v>
      </c>
      <c r="D164" s="19">
        <v>43279</v>
      </c>
      <c r="E164" s="19">
        <v>43190</v>
      </c>
      <c r="F164" s="5" t="s">
        <v>259</v>
      </c>
      <c r="G164" s="19">
        <v>43252</v>
      </c>
      <c r="H164" s="24">
        <f t="shared" si="4"/>
        <v>27</v>
      </c>
      <c r="I164" s="11">
        <f t="shared" si="5"/>
        <v>4130.7300000000005</v>
      </c>
    </row>
    <row r="165" spans="1:9" x14ac:dyDescent="0.25">
      <c r="A165" s="19">
        <v>43280</v>
      </c>
      <c r="B165" s="5" t="s">
        <v>260</v>
      </c>
      <c r="C165" s="11">
        <v>410</v>
      </c>
      <c r="D165" s="19">
        <v>43280</v>
      </c>
      <c r="E165" s="19">
        <v>43245</v>
      </c>
      <c r="F165" s="5" t="s">
        <v>261</v>
      </c>
      <c r="G165" s="19">
        <v>43245</v>
      </c>
      <c r="H165" s="24">
        <f t="shared" si="4"/>
        <v>35</v>
      </c>
      <c r="I165" s="11">
        <f t="shared" si="5"/>
        <v>14350</v>
      </c>
    </row>
    <row r="166" spans="1:9" x14ac:dyDescent="0.25">
      <c r="A166" s="19">
        <v>43280</v>
      </c>
      <c r="B166" s="5" t="s">
        <v>260</v>
      </c>
      <c r="C166" s="11">
        <v>410</v>
      </c>
      <c r="D166" s="19">
        <v>43280</v>
      </c>
      <c r="E166" s="19">
        <v>43264</v>
      </c>
      <c r="F166" s="5" t="s">
        <v>262</v>
      </c>
      <c r="G166" s="19">
        <v>43264</v>
      </c>
      <c r="H166" s="24">
        <f t="shared" si="4"/>
        <v>16</v>
      </c>
      <c r="I166" s="11">
        <f t="shared" si="5"/>
        <v>6560</v>
      </c>
    </row>
    <row r="167" spans="1:9" x14ac:dyDescent="0.25">
      <c r="A167" s="19">
        <v>43281</v>
      </c>
      <c r="B167" s="5" t="s">
        <v>263</v>
      </c>
      <c r="C167" s="11">
        <v>509.04999999999995</v>
      </c>
      <c r="D167" s="19">
        <v>43279</v>
      </c>
      <c r="E167" s="19">
        <v>43236</v>
      </c>
      <c r="F167" s="5" t="s">
        <v>266</v>
      </c>
      <c r="G167" s="19">
        <v>43251</v>
      </c>
      <c r="H167" s="24">
        <f t="shared" si="4"/>
        <v>28</v>
      </c>
      <c r="I167" s="11">
        <f t="shared" si="5"/>
        <v>14253.399999999998</v>
      </c>
    </row>
    <row r="168" spans="1:9" x14ac:dyDescent="0.25">
      <c r="A168" s="19">
        <v>43281</v>
      </c>
      <c r="B168" s="5" t="s">
        <v>263</v>
      </c>
      <c r="C168" s="11">
        <v>509.04999999999995</v>
      </c>
      <c r="D168" s="19">
        <v>43279</v>
      </c>
      <c r="E168" s="19">
        <v>43195</v>
      </c>
      <c r="F168" s="5" t="s">
        <v>265</v>
      </c>
      <c r="G168" s="19">
        <v>43251</v>
      </c>
      <c r="H168" s="24">
        <f t="shared" si="4"/>
        <v>28</v>
      </c>
      <c r="I168" s="11">
        <f t="shared" si="5"/>
        <v>14253.399999999998</v>
      </c>
    </row>
    <row r="169" spans="1:9" x14ac:dyDescent="0.25">
      <c r="A169" s="19">
        <v>43281</v>
      </c>
      <c r="B169" s="5" t="s">
        <v>263</v>
      </c>
      <c r="C169" s="11">
        <v>181.8</v>
      </c>
      <c r="D169" s="19">
        <v>43279</v>
      </c>
      <c r="E169" s="19">
        <v>43168</v>
      </c>
      <c r="F169" s="5" t="s">
        <v>264</v>
      </c>
      <c r="G169" s="19">
        <v>43251</v>
      </c>
      <c r="H169" s="24">
        <f t="shared" si="4"/>
        <v>28</v>
      </c>
      <c r="I169" s="11">
        <f t="shared" si="5"/>
        <v>5090.4000000000005</v>
      </c>
    </row>
    <row r="170" spans="1:9" x14ac:dyDescent="0.25">
      <c r="A170" s="19">
        <v>43281</v>
      </c>
      <c r="B170" s="5" t="s">
        <v>267</v>
      </c>
      <c r="C170" s="11">
        <v>484</v>
      </c>
      <c r="D170" s="19">
        <v>43279</v>
      </c>
      <c r="E170" s="19">
        <v>43190</v>
      </c>
      <c r="F170" s="5" t="s">
        <v>268</v>
      </c>
      <c r="G170" s="19">
        <v>43273</v>
      </c>
      <c r="H170" s="24">
        <f t="shared" si="4"/>
        <v>6</v>
      </c>
      <c r="I170" s="11">
        <f t="shared" si="5"/>
        <v>2904</v>
      </c>
    </row>
    <row r="171" spans="1:9" x14ac:dyDescent="0.25">
      <c r="A171" s="19">
        <v>43281</v>
      </c>
      <c r="B171" s="5" t="s">
        <v>269</v>
      </c>
      <c r="C171" s="11">
        <v>4971.12</v>
      </c>
      <c r="D171" s="19">
        <v>43279</v>
      </c>
      <c r="E171" s="19">
        <v>43251</v>
      </c>
      <c r="F171" s="5" t="s">
        <v>270</v>
      </c>
      <c r="G171" s="19">
        <v>43251</v>
      </c>
      <c r="H171" s="24">
        <f t="shared" si="4"/>
        <v>28</v>
      </c>
      <c r="I171" s="11">
        <f t="shared" si="5"/>
        <v>139191.35999999999</v>
      </c>
    </row>
    <row r="172" spans="1:9" x14ac:dyDescent="0.25">
      <c r="A172" s="19">
        <v>43281</v>
      </c>
      <c r="B172" s="5" t="s">
        <v>269</v>
      </c>
      <c r="C172" s="11">
        <v>80.919999999999987</v>
      </c>
      <c r="D172" s="19">
        <v>43279</v>
      </c>
      <c r="E172" s="19">
        <v>43251</v>
      </c>
      <c r="F172" s="5" t="s">
        <v>271</v>
      </c>
      <c r="G172" s="19">
        <v>43251</v>
      </c>
      <c r="H172" s="24">
        <f t="shared" si="4"/>
        <v>28</v>
      </c>
      <c r="I172" s="11">
        <f t="shared" si="5"/>
        <v>2265.7599999999998</v>
      </c>
    </row>
    <row r="173" spans="1:9" x14ac:dyDescent="0.25">
      <c r="A173" s="19">
        <v>43281</v>
      </c>
      <c r="B173" s="5" t="s">
        <v>269</v>
      </c>
      <c r="C173" s="11">
        <v>11000.99</v>
      </c>
      <c r="D173" s="19">
        <v>43279</v>
      </c>
      <c r="E173" s="19">
        <v>43251</v>
      </c>
      <c r="F173" s="5" t="s">
        <v>272</v>
      </c>
      <c r="G173" s="19">
        <v>43251</v>
      </c>
      <c r="H173" s="24">
        <f t="shared" si="4"/>
        <v>28</v>
      </c>
      <c r="I173" s="11">
        <f t="shared" si="5"/>
        <v>308027.71999999997</v>
      </c>
    </row>
    <row r="174" spans="1:9" x14ac:dyDescent="0.25">
      <c r="A174" s="19">
        <v>43281</v>
      </c>
      <c r="B174" s="5" t="s">
        <v>273</v>
      </c>
      <c r="C174" s="11">
        <v>70</v>
      </c>
      <c r="D174" s="19">
        <v>43279</v>
      </c>
      <c r="E174" s="19">
        <v>43223</v>
      </c>
      <c r="F174" s="5" t="s">
        <v>274</v>
      </c>
      <c r="G174" s="19">
        <v>43251</v>
      </c>
      <c r="H174" s="24">
        <f t="shared" si="4"/>
        <v>28</v>
      </c>
      <c r="I174" s="11">
        <f t="shared" si="5"/>
        <v>1960</v>
      </c>
    </row>
    <row r="175" spans="1:9" x14ac:dyDescent="0.25">
      <c r="A175" s="19">
        <v>43281</v>
      </c>
      <c r="B175" s="5" t="s">
        <v>275</v>
      </c>
      <c r="C175" s="11">
        <v>660</v>
      </c>
      <c r="D175" s="19">
        <v>43279</v>
      </c>
      <c r="E175" s="19">
        <v>43266</v>
      </c>
      <c r="F175" s="5" t="s">
        <v>276</v>
      </c>
      <c r="G175" s="19">
        <v>43269</v>
      </c>
      <c r="H175" s="24">
        <f t="shared" si="4"/>
        <v>10</v>
      </c>
      <c r="I175" s="11">
        <f t="shared" si="5"/>
        <v>6600</v>
      </c>
    </row>
    <row r="176" spans="1:9" x14ac:dyDescent="0.25">
      <c r="A176" s="19">
        <v>43281</v>
      </c>
      <c r="B176" s="5" t="s">
        <v>277</v>
      </c>
      <c r="C176" s="11">
        <v>276.85000000000002</v>
      </c>
      <c r="D176" s="19">
        <v>43279</v>
      </c>
      <c r="E176" s="19">
        <v>43270</v>
      </c>
      <c r="F176" s="5" t="s">
        <v>278</v>
      </c>
      <c r="G176" s="19">
        <v>43270</v>
      </c>
      <c r="H176" s="24">
        <f t="shared" si="4"/>
        <v>9</v>
      </c>
      <c r="I176" s="11">
        <f t="shared" si="5"/>
        <v>2491.65</v>
      </c>
    </row>
    <row r="177" spans="1:9" x14ac:dyDescent="0.25">
      <c r="A177" s="19">
        <v>43280</v>
      </c>
      <c r="B177" s="5" t="s">
        <v>279</v>
      </c>
      <c r="C177" s="11">
        <v>14990</v>
      </c>
      <c r="D177" s="19">
        <v>43280</v>
      </c>
      <c r="E177" s="19">
        <v>43186</v>
      </c>
      <c r="F177" s="5" t="s">
        <v>280</v>
      </c>
      <c r="G177" s="19">
        <v>43270</v>
      </c>
      <c r="H177" s="24">
        <f t="shared" si="4"/>
        <v>10</v>
      </c>
      <c r="I177" s="11">
        <f t="shared" si="5"/>
        <v>149900</v>
      </c>
    </row>
    <row r="178" spans="1:9" x14ac:dyDescent="0.25">
      <c r="A178" s="19">
        <v>43280</v>
      </c>
      <c r="B178" s="5" t="s">
        <v>281</v>
      </c>
      <c r="C178" s="11">
        <v>2908.33</v>
      </c>
      <c r="D178" s="19">
        <v>43279</v>
      </c>
      <c r="E178" s="19">
        <v>43251</v>
      </c>
      <c r="F178" s="5" t="s">
        <v>282</v>
      </c>
      <c r="G178" s="19">
        <v>43257</v>
      </c>
      <c r="H178" s="24">
        <f t="shared" si="4"/>
        <v>22</v>
      </c>
      <c r="I178" s="11">
        <f t="shared" si="5"/>
        <v>63983.259999999995</v>
      </c>
    </row>
    <row r="179" spans="1:9" x14ac:dyDescent="0.25">
      <c r="A179" s="19">
        <v>43281</v>
      </c>
      <c r="B179" s="5" t="s">
        <v>283</v>
      </c>
      <c r="C179" s="11">
        <v>280.74</v>
      </c>
      <c r="D179" s="19">
        <v>43279</v>
      </c>
      <c r="E179" s="19">
        <v>43251</v>
      </c>
      <c r="F179" s="5" t="s">
        <v>284</v>
      </c>
      <c r="G179" s="19">
        <v>43276</v>
      </c>
      <c r="H179" s="24">
        <f t="shared" si="4"/>
        <v>3</v>
      </c>
      <c r="I179" s="11">
        <f t="shared" si="5"/>
        <v>842.22</v>
      </c>
    </row>
    <row r="180" spans="1:9" x14ac:dyDescent="0.25">
      <c r="A180" s="19">
        <v>43281</v>
      </c>
      <c r="B180" s="5" t="s">
        <v>285</v>
      </c>
      <c r="C180" s="11">
        <v>595.96</v>
      </c>
      <c r="D180" s="19">
        <v>43279</v>
      </c>
      <c r="E180" s="19">
        <v>43251</v>
      </c>
      <c r="F180" s="5" t="s">
        <v>286</v>
      </c>
      <c r="G180" s="19">
        <v>43262</v>
      </c>
      <c r="H180" s="24">
        <f t="shared" si="4"/>
        <v>17</v>
      </c>
      <c r="I180" s="11">
        <f t="shared" si="5"/>
        <v>10131.32</v>
      </c>
    </row>
    <row r="181" spans="1:9" x14ac:dyDescent="0.25">
      <c r="A181" s="19">
        <v>43281</v>
      </c>
      <c r="B181" s="5" t="s">
        <v>287</v>
      </c>
      <c r="C181" s="11">
        <v>175</v>
      </c>
      <c r="D181" s="19">
        <v>43279</v>
      </c>
      <c r="E181" s="19">
        <v>43251</v>
      </c>
      <c r="F181" s="5" t="s">
        <v>288</v>
      </c>
      <c r="G181" s="19">
        <v>43251</v>
      </c>
      <c r="H181" s="24">
        <f t="shared" si="4"/>
        <v>28</v>
      </c>
      <c r="I181" s="11">
        <f t="shared" si="5"/>
        <v>4900</v>
      </c>
    </row>
    <row r="182" spans="1:9" x14ac:dyDescent="0.25">
      <c r="A182" s="19">
        <v>43281</v>
      </c>
      <c r="B182" s="5" t="s">
        <v>289</v>
      </c>
      <c r="C182" s="11">
        <v>1862.92</v>
      </c>
      <c r="D182" s="19">
        <v>43279</v>
      </c>
      <c r="E182" s="19">
        <v>43251</v>
      </c>
      <c r="F182" s="5" t="s">
        <v>290</v>
      </c>
      <c r="G182" s="19">
        <v>43269</v>
      </c>
      <c r="H182" s="24">
        <f t="shared" si="4"/>
        <v>10</v>
      </c>
      <c r="I182" s="11">
        <f t="shared" si="5"/>
        <v>18629.2</v>
      </c>
    </row>
    <row r="183" spans="1:9" x14ac:dyDescent="0.25">
      <c r="A183" s="19">
        <v>43281</v>
      </c>
      <c r="B183" s="5" t="s">
        <v>291</v>
      </c>
      <c r="C183" s="11">
        <v>605</v>
      </c>
      <c r="D183" s="19">
        <v>43279</v>
      </c>
      <c r="E183" s="19">
        <v>43245</v>
      </c>
      <c r="F183" s="5" t="s">
        <v>292</v>
      </c>
      <c r="G183" s="19">
        <v>43245</v>
      </c>
      <c r="H183" s="24">
        <f t="shared" si="4"/>
        <v>34</v>
      </c>
      <c r="I183" s="11">
        <f t="shared" si="5"/>
        <v>20570</v>
      </c>
    </row>
    <row r="184" spans="1:9" x14ac:dyDescent="0.25">
      <c r="A184" s="19">
        <v>43281</v>
      </c>
      <c r="B184" s="5" t="s">
        <v>293</v>
      </c>
      <c r="C184" s="11">
        <v>121</v>
      </c>
      <c r="D184" s="19">
        <v>43279</v>
      </c>
      <c r="E184" s="19">
        <v>43227</v>
      </c>
      <c r="F184" s="5" t="s">
        <v>294</v>
      </c>
      <c r="G184" s="19">
        <v>43250</v>
      </c>
      <c r="H184" s="24">
        <f t="shared" si="4"/>
        <v>29</v>
      </c>
      <c r="I184" s="11">
        <f t="shared" si="5"/>
        <v>3509</v>
      </c>
    </row>
    <row r="185" spans="1:9" x14ac:dyDescent="0.25">
      <c r="A185" s="19">
        <v>43281</v>
      </c>
      <c r="B185" s="5" t="s">
        <v>295</v>
      </c>
      <c r="C185" s="11">
        <v>2102.5</v>
      </c>
      <c r="D185" s="19">
        <v>43279</v>
      </c>
      <c r="E185" s="19">
        <v>43220</v>
      </c>
      <c r="F185" s="5" t="s">
        <v>296</v>
      </c>
      <c r="G185" s="19">
        <v>43262</v>
      </c>
      <c r="H185" s="24">
        <f t="shared" si="4"/>
        <v>17</v>
      </c>
      <c r="I185" s="11">
        <f t="shared" si="5"/>
        <v>35742.5</v>
      </c>
    </row>
    <row r="186" spans="1:9" x14ac:dyDescent="0.25">
      <c r="A186" s="19">
        <v>43281</v>
      </c>
      <c r="B186" s="5" t="s">
        <v>295</v>
      </c>
      <c r="C186" s="11">
        <v>3000.38</v>
      </c>
      <c r="D186" s="19">
        <v>43279</v>
      </c>
      <c r="E186" s="19">
        <v>43220</v>
      </c>
      <c r="F186" s="5" t="s">
        <v>297</v>
      </c>
      <c r="G186" s="19">
        <v>43266</v>
      </c>
      <c r="H186" s="24">
        <f t="shared" si="4"/>
        <v>13</v>
      </c>
      <c r="I186" s="11">
        <f t="shared" si="5"/>
        <v>39004.94</v>
      </c>
    </row>
    <row r="187" spans="1:9" x14ac:dyDescent="0.25">
      <c r="A187" s="19">
        <v>43281</v>
      </c>
      <c r="B187" s="5" t="s">
        <v>298</v>
      </c>
      <c r="C187" s="11">
        <v>6369.63</v>
      </c>
      <c r="D187" s="19">
        <v>43279</v>
      </c>
      <c r="E187" s="19">
        <v>43251</v>
      </c>
      <c r="F187" s="5" t="s">
        <v>299</v>
      </c>
      <c r="G187" s="19">
        <v>43264</v>
      </c>
      <c r="H187" s="24">
        <f t="shared" si="4"/>
        <v>15</v>
      </c>
      <c r="I187" s="11">
        <f t="shared" si="5"/>
        <v>95544.45</v>
      </c>
    </row>
    <row r="188" spans="1:9" x14ac:dyDescent="0.25">
      <c r="A188" s="19">
        <v>43281</v>
      </c>
      <c r="B188" s="5" t="s">
        <v>300</v>
      </c>
      <c r="C188" s="11">
        <v>167.2</v>
      </c>
      <c r="D188" s="19">
        <v>43279</v>
      </c>
      <c r="E188" s="19">
        <v>43114</v>
      </c>
      <c r="F188" s="5" t="s">
        <v>301</v>
      </c>
      <c r="G188" s="19">
        <v>43257</v>
      </c>
      <c r="H188" s="24">
        <f t="shared" si="4"/>
        <v>22</v>
      </c>
      <c r="I188" s="11">
        <f t="shared" si="5"/>
        <v>3678.3999999999996</v>
      </c>
    </row>
    <row r="189" spans="1:9" x14ac:dyDescent="0.25">
      <c r="A189" s="19">
        <v>43281</v>
      </c>
      <c r="B189" s="5" t="s">
        <v>302</v>
      </c>
      <c r="C189" s="11">
        <v>446.49</v>
      </c>
      <c r="D189" s="19">
        <v>43279</v>
      </c>
      <c r="E189" s="19">
        <v>43185</v>
      </c>
      <c r="F189" s="5" t="s">
        <v>303</v>
      </c>
      <c r="G189" s="19">
        <v>43269</v>
      </c>
      <c r="H189" s="24">
        <f t="shared" si="4"/>
        <v>10</v>
      </c>
      <c r="I189" s="11">
        <f t="shared" si="5"/>
        <v>4464.8999999999996</v>
      </c>
    </row>
    <row r="190" spans="1:9" x14ac:dyDescent="0.25">
      <c r="A190" s="19">
        <v>43280</v>
      </c>
      <c r="B190" s="5" t="s">
        <v>304</v>
      </c>
      <c r="C190" s="11">
        <v>1104</v>
      </c>
      <c r="D190" s="19">
        <v>43280</v>
      </c>
      <c r="E190" s="19">
        <v>43255</v>
      </c>
      <c r="F190" s="5" t="s">
        <v>305</v>
      </c>
      <c r="G190" s="19">
        <v>43259</v>
      </c>
      <c r="H190" s="24">
        <f t="shared" si="4"/>
        <v>21</v>
      </c>
      <c r="I190" s="11">
        <f t="shared" si="5"/>
        <v>23184</v>
      </c>
    </row>
    <row r="191" spans="1:9" x14ac:dyDescent="0.25">
      <c r="A191" s="19">
        <v>43281</v>
      </c>
      <c r="B191" s="5" t="s">
        <v>306</v>
      </c>
      <c r="C191" s="11">
        <v>317.02</v>
      </c>
      <c r="D191" s="19">
        <v>43279</v>
      </c>
      <c r="E191" s="19">
        <v>43250</v>
      </c>
      <c r="F191" s="5" t="s">
        <v>307</v>
      </c>
      <c r="G191" s="19">
        <v>43250</v>
      </c>
      <c r="H191" s="24">
        <f t="shared" si="4"/>
        <v>29</v>
      </c>
      <c r="I191" s="11">
        <f t="shared" si="5"/>
        <v>9193.58</v>
      </c>
    </row>
    <row r="192" spans="1:9" x14ac:dyDescent="0.25">
      <c r="A192" s="19">
        <v>43281</v>
      </c>
      <c r="B192" s="5" t="s">
        <v>306</v>
      </c>
      <c r="C192" s="11">
        <v>999.73</v>
      </c>
      <c r="D192" s="19">
        <v>43279</v>
      </c>
      <c r="E192" s="19">
        <v>43269</v>
      </c>
      <c r="F192" s="5" t="s">
        <v>308</v>
      </c>
      <c r="G192" s="19">
        <v>43273</v>
      </c>
      <c r="H192" s="24">
        <f t="shared" si="4"/>
        <v>6</v>
      </c>
      <c r="I192" s="11">
        <f t="shared" si="5"/>
        <v>5998.38</v>
      </c>
    </row>
    <row r="193" spans="1:9" x14ac:dyDescent="0.25">
      <c r="A193" s="19">
        <v>43270</v>
      </c>
      <c r="B193" s="5" t="s">
        <v>309</v>
      </c>
      <c r="C193" s="11">
        <v>368.49</v>
      </c>
      <c r="D193" s="19">
        <v>43270</v>
      </c>
      <c r="E193" s="19">
        <v>43270</v>
      </c>
      <c r="F193" s="5" t="s">
        <v>310</v>
      </c>
      <c r="G193" s="19">
        <v>43273</v>
      </c>
      <c r="H193" s="24">
        <f t="shared" si="4"/>
        <v>-3</v>
      </c>
      <c r="I193" s="11">
        <f t="shared" si="5"/>
        <v>-1105.47</v>
      </c>
    </row>
    <row r="194" spans="1:9" x14ac:dyDescent="0.25">
      <c r="A194" s="19">
        <v>43281</v>
      </c>
      <c r="B194" s="5" t="s">
        <v>311</v>
      </c>
      <c r="C194" s="11">
        <v>35</v>
      </c>
      <c r="D194" s="19">
        <v>43279</v>
      </c>
      <c r="E194" s="19">
        <v>43239</v>
      </c>
      <c r="F194" s="5" t="s">
        <v>312</v>
      </c>
      <c r="G194" s="19">
        <v>43250</v>
      </c>
      <c r="H194" s="24">
        <f t="shared" si="4"/>
        <v>29</v>
      </c>
      <c r="I194" s="11">
        <f t="shared" si="5"/>
        <v>1015</v>
      </c>
    </row>
    <row r="195" spans="1:9" x14ac:dyDescent="0.25">
      <c r="A195" s="19">
        <v>43281</v>
      </c>
      <c r="B195" s="5" t="s">
        <v>311</v>
      </c>
      <c r="C195" s="11">
        <v>70</v>
      </c>
      <c r="D195" s="19">
        <v>43279</v>
      </c>
      <c r="E195" s="19">
        <v>43242</v>
      </c>
      <c r="F195" s="5" t="s">
        <v>313</v>
      </c>
      <c r="G195" s="19">
        <v>43250</v>
      </c>
      <c r="H195" s="24">
        <f t="shared" si="4"/>
        <v>29</v>
      </c>
      <c r="I195" s="11">
        <f t="shared" si="5"/>
        <v>2030</v>
      </c>
    </row>
    <row r="196" spans="1:9" x14ac:dyDescent="0.25">
      <c r="A196" s="19">
        <v>43281</v>
      </c>
      <c r="B196" s="5" t="s">
        <v>311</v>
      </c>
      <c r="C196" s="11">
        <v>175</v>
      </c>
      <c r="D196" s="19">
        <v>43279</v>
      </c>
      <c r="E196" s="19">
        <v>43272</v>
      </c>
      <c r="F196" s="5" t="s">
        <v>314</v>
      </c>
      <c r="G196" s="19">
        <v>43277</v>
      </c>
      <c r="H196" s="24">
        <f t="shared" si="4"/>
        <v>2</v>
      </c>
      <c r="I196" s="11">
        <f t="shared" si="5"/>
        <v>350</v>
      </c>
    </row>
    <row r="197" spans="1:9" x14ac:dyDescent="0.25">
      <c r="A197" s="19">
        <v>43281</v>
      </c>
      <c r="B197" s="5" t="s">
        <v>315</v>
      </c>
      <c r="C197" s="11">
        <v>134</v>
      </c>
      <c r="D197" s="19">
        <v>43279</v>
      </c>
      <c r="E197" s="19">
        <v>43245</v>
      </c>
      <c r="F197" s="5" t="s">
        <v>319</v>
      </c>
      <c r="G197" s="19">
        <v>43245</v>
      </c>
      <c r="H197" s="24">
        <f t="shared" si="4"/>
        <v>34</v>
      </c>
      <c r="I197" s="11">
        <f t="shared" si="5"/>
        <v>4556</v>
      </c>
    </row>
    <row r="198" spans="1:9" x14ac:dyDescent="0.25">
      <c r="A198" s="19">
        <v>43281</v>
      </c>
      <c r="B198" s="5" t="s">
        <v>315</v>
      </c>
      <c r="C198" s="11">
        <v>4291</v>
      </c>
      <c r="D198" s="19">
        <v>43279</v>
      </c>
      <c r="E198" s="19">
        <v>43224</v>
      </c>
      <c r="F198" s="5" t="s">
        <v>318</v>
      </c>
      <c r="G198" s="19">
        <v>43252</v>
      </c>
      <c r="H198" s="24">
        <f t="shared" si="4"/>
        <v>27</v>
      </c>
      <c r="I198" s="11">
        <f t="shared" si="5"/>
        <v>115857</v>
      </c>
    </row>
    <row r="199" spans="1:9" x14ac:dyDescent="0.25">
      <c r="A199" s="19">
        <v>43281</v>
      </c>
      <c r="B199" s="5" t="s">
        <v>315</v>
      </c>
      <c r="C199" s="11">
        <v>944</v>
      </c>
      <c r="D199" s="19">
        <v>43279</v>
      </c>
      <c r="E199" s="19">
        <v>43165</v>
      </c>
      <c r="F199" s="5" t="s">
        <v>316</v>
      </c>
      <c r="G199" s="19">
        <v>43276</v>
      </c>
      <c r="H199" s="24">
        <f t="shared" si="4"/>
        <v>3</v>
      </c>
      <c r="I199" s="11">
        <f t="shared" si="5"/>
        <v>2832</v>
      </c>
    </row>
    <row r="200" spans="1:9" x14ac:dyDescent="0.25">
      <c r="A200" s="19">
        <v>43281</v>
      </c>
      <c r="B200" s="5" t="s">
        <v>315</v>
      </c>
      <c r="C200" s="11">
        <v>2040</v>
      </c>
      <c r="D200" s="19">
        <v>43279</v>
      </c>
      <c r="E200" s="19">
        <v>43174</v>
      </c>
      <c r="F200" s="5" t="s">
        <v>317</v>
      </c>
      <c r="G200" s="19">
        <v>43273</v>
      </c>
      <c r="H200" s="24">
        <f t="shared" ref="H200:H218" si="6">D200-G200</f>
        <v>6</v>
      </c>
      <c r="I200" s="11">
        <f t="shared" ref="I200:I218" si="7">C200*H200</f>
        <v>12240</v>
      </c>
    </row>
    <row r="201" spans="1:9" x14ac:dyDescent="0.25">
      <c r="A201" s="19">
        <v>43271</v>
      </c>
      <c r="B201" s="5" t="s">
        <v>320</v>
      </c>
      <c r="C201" s="11">
        <v>1400</v>
      </c>
      <c r="D201" s="19">
        <v>43269</v>
      </c>
      <c r="E201" s="19">
        <v>43271</v>
      </c>
      <c r="F201" s="5" t="s">
        <v>321</v>
      </c>
      <c r="G201" s="19">
        <v>43272</v>
      </c>
      <c r="H201" s="24">
        <f t="shared" si="6"/>
        <v>-3</v>
      </c>
      <c r="I201" s="11">
        <f t="shared" si="7"/>
        <v>-4200</v>
      </c>
    </row>
    <row r="202" spans="1:9" x14ac:dyDescent="0.25">
      <c r="A202" s="19">
        <v>43280</v>
      </c>
      <c r="B202" s="5" t="s">
        <v>322</v>
      </c>
      <c r="C202" s="11">
        <v>3250</v>
      </c>
      <c r="D202" s="19">
        <v>43280</v>
      </c>
      <c r="E202" s="19">
        <v>43252</v>
      </c>
      <c r="F202" s="5" t="s">
        <v>323</v>
      </c>
      <c r="G202" s="19">
        <v>43255</v>
      </c>
      <c r="H202" s="24">
        <f t="shared" si="6"/>
        <v>25</v>
      </c>
      <c r="I202" s="11">
        <f t="shared" si="7"/>
        <v>81250</v>
      </c>
    </row>
    <row r="203" spans="1:9" x14ac:dyDescent="0.25">
      <c r="A203" s="19">
        <v>43281</v>
      </c>
      <c r="B203" s="5" t="s">
        <v>324</v>
      </c>
      <c r="C203" s="11">
        <v>76.650000000000006</v>
      </c>
      <c r="D203" s="19">
        <v>43279</v>
      </c>
      <c r="E203" s="19">
        <v>43252</v>
      </c>
      <c r="F203" s="5" t="s">
        <v>325</v>
      </c>
      <c r="G203" s="19">
        <v>43256</v>
      </c>
      <c r="H203" s="24">
        <f t="shared" si="6"/>
        <v>23</v>
      </c>
      <c r="I203" s="11">
        <f t="shared" si="7"/>
        <v>1762.95</v>
      </c>
    </row>
    <row r="204" spans="1:9" x14ac:dyDescent="0.25">
      <c r="A204" s="19">
        <v>43281</v>
      </c>
      <c r="B204" s="5" t="s">
        <v>324</v>
      </c>
      <c r="C204" s="11">
        <v>132.5</v>
      </c>
      <c r="D204" s="19">
        <v>43279</v>
      </c>
      <c r="E204" s="19">
        <v>43259</v>
      </c>
      <c r="F204" s="5" t="s">
        <v>326</v>
      </c>
      <c r="G204" s="19">
        <v>43263</v>
      </c>
      <c r="H204" s="24">
        <f t="shared" si="6"/>
        <v>16</v>
      </c>
      <c r="I204" s="11">
        <f t="shared" si="7"/>
        <v>2120</v>
      </c>
    </row>
    <row r="205" spans="1:9" x14ac:dyDescent="0.25">
      <c r="A205" s="19">
        <v>43280</v>
      </c>
      <c r="B205" s="5" t="s">
        <v>327</v>
      </c>
      <c r="C205" s="11">
        <v>7375</v>
      </c>
      <c r="D205" s="19">
        <v>43280</v>
      </c>
      <c r="E205" s="19">
        <v>43244</v>
      </c>
      <c r="F205" s="5" t="s">
        <v>328</v>
      </c>
      <c r="G205" s="19">
        <v>43255</v>
      </c>
      <c r="H205" s="24">
        <f t="shared" si="6"/>
        <v>25</v>
      </c>
      <c r="I205" s="11">
        <f t="shared" si="7"/>
        <v>184375</v>
      </c>
    </row>
    <row r="206" spans="1:9" x14ac:dyDescent="0.25">
      <c r="A206" s="19">
        <v>43281</v>
      </c>
      <c r="B206" s="5" t="s">
        <v>329</v>
      </c>
      <c r="C206" s="11">
        <v>1978.78</v>
      </c>
      <c r="D206" s="19">
        <v>43279</v>
      </c>
      <c r="E206" s="19">
        <v>43250</v>
      </c>
      <c r="F206" s="5" t="s">
        <v>330</v>
      </c>
      <c r="G206" s="19">
        <v>43250</v>
      </c>
      <c r="H206" s="24">
        <f t="shared" si="6"/>
        <v>29</v>
      </c>
      <c r="I206" s="11">
        <f t="shared" si="7"/>
        <v>57384.62</v>
      </c>
    </row>
    <row r="207" spans="1:9" x14ac:dyDescent="0.25">
      <c r="A207" s="19">
        <v>43281</v>
      </c>
      <c r="B207" s="5" t="s">
        <v>331</v>
      </c>
      <c r="C207" s="11">
        <v>2057</v>
      </c>
      <c r="D207" s="19">
        <v>43279</v>
      </c>
      <c r="E207" s="19">
        <v>43241</v>
      </c>
      <c r="F207" s="5" t="s">
        <v>332</v>
      </c>
      <c r="G207" s="19">
        <v>43255</v>
      </c>
      <c r="H207" s="24">
        <f t="shared" si="6"/>
        <v>24</v>
      </c>
      <c r="I207" s="11">
        <f t="shared" si="7"/>
        <v>49368</v>
      </c>
    </row>
    <row r="208" spans="1:9" x14ac:dyDescent="0.25">
      <c r="A208" s="19">
        <v>43281</v>
      </c>
      <c r="B208" s="5" t="s">
        <v>333</v>
      </c>
      <c r="C208" s="11">
        <v>1875.5</v>
      </c>
      <c r="D208" s="19">
        <v>43279</v>
      </c>
      <c r="E208" s="19">
        <v>43270</v>
      </c>
      <c r="F208" s="5" t="s">
        <v>334</v>
      </c>
      <c r="G208" s="19">
        <v>43273</v>
      </c>
      <c r="H208" s="24">
        <f t="shared" si="6"/>
        <v>6</v>
      </c>
      <c r="I208" s="11">
        <f t="shared" si="7"/>
        <v>11253</v>
      </c>
    </row>
    <row r="209" spans="1:9" x14ac:dyDescent="0.25">
      <c r="A209" s="19">
        <v>43280</v>
      </c>
      <c r="B209" s="5" t="s">
        <v>335</v>
      </c>
      <c r="C209" s="11">
        <v>5000</v>
      </c>
      <c r="D209" s="19">
        <v>43280</v>
      </c>
      <c r="E209" s="19">
        <v>43251</v>
      </c>
      <c r="F209" s="5" t="s">
        <v>336</v>
      </c>
      <c r="G209" s="19">
        <v>43255</v>
      </c>
      <c r="H209" s="24">
        <f t="shared" si="6"/>
        <v>25</v>
      </c>
      <c r="I209" s="11">
        <f t="shared" si="7"/>
        <v>125000</v>
      </c>
    </row>
    <row r="210" spans="1:9" x14ac:dyDescent="0.25">
      <c r="A210" s="19">
        <v>43281</v>
      </c>
      <c r="B210" s="5" t="s">
        <v>337</v>
      </c>
      <c r="C210" s="11">
        <v>52.5</v>
      </c>
      <c r="D210" s="19">
        <v>43279</v>
      </c>
      <c r="E210" s="19">
        <v>43255</v>
      </c>
      <c r="F210" s="5" t="s">
        <v>338</v>
      </c>
      <c r="G210" s="19">
        <v>43255</v>
      </c>
      <c r="H210" s="24">
        <f t="shared" si="6"/>
        <v>24</v>
      </c>
      <c r="I210" s="11">
        <f t="shared" si="7"/>
        <v>1260</v>
      </c>
    </row>
    <row r="211" spans="1:9" x14ac:dyDescent="0.25">
      <c r="A211" s="19">
        <v>43281</v>
      </c>
      <c r="B211" s="5" t="s">
        <v>337</v>
      </c>
      <c r="C211" s="11">
        <v>2052.1999999999998</v>
      </c>
      <c r="D211" s="19">
        <v>43279</v>
      </c>
      <c r="E211" s="19">
        <v>43265</v>
      </c>
      <c r="F211" s="5" t="s">
        <v>339</v>
      </c>
      <c r="G211" s="19">
        <v>43269</v>
      </c>
      <c r="H211" s="24">
        <f t="shared" si="6"/>
        <v>10</v>
      </c>
      <c r="I211" s="11">
        <f t="shared" si="7"/>
        <v>20522</v>
      </c>
    </row>
    <row r="212" spans="1:9" x14ac:dyDescent="0.25">
      <c r="A212" s="19">
        <v>43281</v>
      </c>
      <c r="B212" s="5" t="s">
        <v>340</v>
      </c>
      <c r="C212" s="11">
        <v>671.19999999999993</v>
      </c>
      <c r="D212" s="19">
        <v>43279</v>
      </c>
      <c r="E212" s="19">
        <v>43258</v>
      </c>
      <c r="F212" s="5" t="s">
        <v>342</v>
      </c>
      <c r="G212" s="19">
        <v>43258</v>
      </c>
      <c r="H212" s="24">
        <f t="shared" si="6"/>
        <v>21</v>
      </c>
      <c r="I212" s="11">
        <f t="shared" si="7"/>
        <v>14095.199999999999</v>
      </c>
    </row>
    <row r="213" spans="1:9" x14ac:dyDescent="0.25">
      <c r="A213" s="19">
        <v>43281</v>
      </c>
      <c r="B213" s="5" t="s">
        <v>340</v>
      </c>
      <c r="C213" s="11">
        <v>314.39999999999998</v>
      </c>
      <c r="D213" s="19">
        <v>43279</v>
      </c>
      <c r="E213" s="19">
        <v>43251</v>
      </c>
      <c r="F213" s="5" t="s">
        <v>341</v>
      </c>
      <c r="G213" s="19">
        <v>43258</v>
      </c>
      <c r="H213" s="24">
        <f t="shared" si="6"/>
        <v>21</v>
      </c>
      <c r="I213" s="11">
        <f t="shared" si="7"/>
        <v>6602.4</v>
      </c>
    </row>
    <row r="214" spans="1:9" x14ac:dyDescent="0.25">
      <c r="A214" s="19">
        <v>43281</v>
      </c>
      <c r="B214" s="5" t="s">
        <v>340</v>
      </c>
      <c r="C214" s="11">
        <v>1090</v>
      </c>
      <c r="D214" s="19">
        <v>43279</v>
      </c>
      <c r="E214" s="19">
        <v>43251</v>
      </c>
      <c r="F214" s="5" t="s">
        <v>343</v>
      </c>
      <c r="G214" s="19">
        <v>43262</v>
      </c>
      <c r="H214" s="24">
        <f t="shared" si="6"/>
        <v>17</v>
      </c>
      <c r="I214" s="11">
        <f t="shared" si="7"/>
        <v>18530</v>
      </c>
    </row>
    <row r="215" spans="1:9" x14ac:dyDescent="0.25">
      <c r="A215" s="19">
        <v>43281</v>
      </c>
      <c r="B215" s="5" t="s">
        <v>344</v>
      </c>
      <c r="C215" s="11">
        <v>2129.6</v>
      </c>
      <c r="D215" s="19">
        <v>43279</v>
      </c>
      <c r="E215" s="19">
        <v>43251</v>
      </c>
      <c r="F215" s="5" t="s">
        <v>345</v>
      </c>
      <c r="G215" s="19">
        <v>43251</v>
      </c>
      <c r="H215" s="24">
        <f t="shared" si="6"/>
        <v>28</v>
      </c>
      <c r="I215" s="11">
        <f t="shared" si="7"/>
        <v>59628.799999999996</v>
      </c>
    </row>
    <row r="216" spans="1:9" x14ac:dyDescent="0.25">
      <c r="A216" s="19">
        <v>43281</v>
      </c>
      <c r="B216" s="5" t="s">
        <v>344</v>
      </c>
      <c r="C216" s="11">
        <v>20086.62</v>
      </c>
      <c r="D216" s="19">
        <v>43279</v>
      </c>
      <c r="E216" s="19">
        <v>43251</v>
      </c>
      <c r="F216" s="5" t="s">
        <v>346</v>
      </c>
      <c r="G216" s="19">
        <v>43251</v>
      </c>
      <c r="H216" s="24">
        <f t="shared" si="6"/>
        <v>28</v>
      </c>
      <c r="I216" s="11">
        <f t="shared" si="7"/>
        <v>562425.36</v>
      </c>
    </row>
    <row r="217" spans="1:9" x14ac:dyDescent="0.25">
      <c r="A217" s="19">
        <v>43281</v>
      </c>
      <c r="B217" s="5" t="s">
        <v>347</v>
      </c>
      <c r="C217" s="11">
        <v>1178.95</v>
      </c>
      <c r="D217" s="19">
        <v>43279</v>
      </c>
      <c r="E217" s="19">
        <v>43264</v>
      </c>
      <c r="F217" s="5" t="s">
        <v>348</v>
      </c>
      <c r="G217" s="19">
        <v>43264</v>
      </c>
      <c r="H217" s="24">
        <f t="shared" si="6"/>
        <v>15</v>
      </c>
      <c r="I217" s="11">
        <f t="shared" si="7"/>
        <v>17684.25</v>
      </c>
    </row>
    <row r="218" spans="1:9" x14ac:dyDescent="0.25">
      <c r="A218" s="19">
        <v>43281</v>
      </c>
      <c r="B218" s="5" t="s">
        <v>349</v>
      </c>
      <c r="C218" s="11">
        <v>352</v>
      </c>
      <c r="D218" s="19">
        <v>43279</v>
      </c>
      <c r="E218" s="19">
        <v>43252</v>
      </c>
      <c r="F218" s="5" t="s">
        <v>350</v>
      </c>
      <c r="G218" s="19">
        <v>43266</v>
      </c>
      <c r="H218" s="24">
        <f t="shared" si="6"/>
        <v>13</v>
      </c>
      <c r="I218" s="11">
        <f t="shared" si="7"/>
        <v>4576</v>
      </c>
    </row>
  </sheetData>
  <autoFilter ref="A5:I218"/>
  <mergeCells count="1">
    <mergeCell ref="C2:E2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0"/>
  <sheetViews>
    <sheetView topLeftCell="D1" workbookViewId="0">
      <selection activeCell="F7" sqref="F7"/>
    </sheetView>
  </sheetViews>
  <sheetFormatPr baseColWidth="10" defaultRowHeight="13.2" x14ac:dyDescent="0.25"/>
  <cols>
    <col min="2" max="2" width="45.6640625" bestFit="1" customWidth="1"/>
    <col min="3" max="3" width="10.88671875" style="10"/>
    <col min="4" max="4" width="27.21875" bestFit="1" customWidth="1"/>
    <col min="6" max="6" width="18.44140625" bestFit="1" customWidth="1"/>
    <col min="7" max="7" width="12.5546875" customWidth="1"/>
    <col min="8" max="8" width="17.33203125" style="17" bestFit="1" customWidth="1"/>
    <col min="9" max="9" width="12.44140625" bestFit="1" customWidth="1"/>
  </cols>
  <sheetData>
    <row r="1" spans="1:9" ht="54" customHeight="1" thickTop="1" thickBot="1" x14ac:dyDescent="0.3">
      <c r="A1" s="5"/>
      <c r="B1" s="5"/>
      <c r="C1" s="11"/>
      <c r="D1" s="5"/>
      <c r="E1" s="35" t="s">
        <v>354</v>
      </c>
      <c r="F1" s="36"/>
      <c r="G1" s="7">
        <f>I3/C3</f>
        <v>5.0154377632976974</v>
      </c>
      <c r="H1" s="8" t="s">
        <v>353</v>
      </c>
      <c r="I1" s="9">
        <v>43281</v>
      </c>
    </row>
    <row r="2" spans="1:9" ht="54" thickTop="1" thickBot="1" x14ac:dyDescent="0.3">
      <c r="A2" s="2" t="s">
        <v>0</v>
      </c>
      <c r="B2" s="3" t="s">
        <v>1</v>
      </c>
      <c r="C2" s="12" t="s">
        <v>2</v>
      </c>
      <c r="D2" s="3" t="s">
        <v>3</v>
      </c>
      <c r="E2" s="2" t="s">
        <v>5</v>
      </c>
      <c r="F2" s="3" t="s">
        <v>6</v>
      </c>
      <c r="G2" s="4" t="s">
        <v>407</v>
      </c>
      <c r="H2" s="4" t="s">
        <v>351</v>
      </c>
      <c r="I2" s="4" t="s">
        <v>352</v>
      </c>
    </row>
    <row r="3" spans="1:9" ht="13.8" thickTop="1" x14ac:dyDescent="0.25">
      <c r="A3" s="13"/>
      <c r="B3" s="14"/>
      <c r="C3" s="15">
        <f>SUM(C4:C21)</f>
        <v>203284.63</v>
      </c>
      <c r="D3" s="14"/>
      <c r="E3" s="13"/>
      <c r="F3" s="14"/>
      <c r="G3" s="16"/>
      <c r="H3" s="18" t="s">
        <v>355</v>
      </c>
      <c r="I3" s="15">
        <f>SUM(I4:I21)</f>
        <v>1019561.41</v>
      </c>
    </row>
    <row r="4" spans="1:9" x14ac:dyDescent="0.25">
      <c r="A4" s="1">
        <v>43312</v>
      </c>
      <c r="B4" t="s">
        <v>83</v>
      </c>
      <c r="C4" s="10">
        <v>267.04999999999995</v>
      </c>
      <c r="D4" t="s">
        <v>359</v>
      </c>
      <c r="E4" s="1">
        <v>43281</v>
      </c>
      <c r="F4" t="s">
        <v>360</v>
      </c>
      <c r="G4" s="1">
        <v>43281</v>
      </c>
      <c r="H4" s="17">
        <f>$I$1-G4</f>
        <v>0</v>
      </c>
      <c r="I4" s="10">
        <f t="shared" ref="I4:I21" si="0">C4*H4</f>
        <v>0</v>
      </c>
    </row>
    <row r="5" spans="1:9" x14ac:dyDescent="0.25">
      <c r="A5" s="1">
        <v>43312</v>
      </c>
      <c r="B5" t="s">
        <v>83</v>
      </c>
      <c r="C5" s="10">
        <v>9247.69</v>
      </c>
      <c r="D5" t="s">
        <v>361</v>
      </c>
      <c r="E5" s="1">
        <v>43281</v>
      </c>
      <c r="F5" t="s">
        <v>362</v>
      </c>
      <c r="G5" s="1">
        <v>43281</v>
      </c>
      <c r="H5" s="17">
        <f t="shared" ref="H4:H21" si="1">$I$1-G5</f>
        <v>0</v>
      </c>
      <c r="I5" s="10">
        <f t="shared" si="0"/>
        <v>0</v>
      </c>
    </row>
    <row r="6" spans="1:9" x14ac:dyDescent="0.25">
      <c r="A6" s="1">
        <v>43312</v>
      </c>
      <c r="B6" t="s">
        <v>83</v>
      </c>
      <c r="C6" s="10">
        <v>8882.64</v>
      </c>
      <c r="D6" t="s">
        <v>363</v>
      </c>
      <c r="E6" s="1">
        <v>43281</v>
      </c>
      <c r="F6" t="s">
        <v>364</v>
      </c>
      <c r="G6" s="1">
        <v>43281</v>
      </c>
      <c r="H6" s="17">
        <f t="shared" si="1"/>
        <v>0</v>
      </c>
      <c r="I6" s="10">
        <f t="shared" si="0"/>
        <v>0</v>
      </c>
    </row>
    <row r="7" spans="1:9" x14ac:dyDescent="0.25">
      <c r="A7" s="1">
        <v>43312</v>
      </c>
      <c r="B7" t="s">
        <v>99</v>
      </c>
      <c r="C7" s="10">
        <v>1089</v>
      </c>
      <c r="D7" t="s">
        <v>365</v>
      </c>
      <c r="E7" s="1">
        <v>43220</v>
      </c>
      <c r="F7" t="s">
        <v>366</v>
      </c>
      <c r="G7" s="1">
        <v>43262</v>
      </c>
      <c r="H7" s="17">
        <f t="shared" si="1"/>
        <v>19</v>
      </c>
      <c r="I7" s="10">
        <f t="shared" si="0"/>
        <v>20691</v>
      </c>
    </row>
    <row r="8" spans="1:9" x14ac:dyDescent="0.25">
      <c r="A8" s="1">
        <v>43312</v>
      </c>
      <c r="B8" t="s">
        <v>99</v>
      </c>
      <c r="C8" s="10">
        <v>3049.2</v>
      </c>
      <c r="D8" t="s">
        <v>367</v>
      </c>
      <c r="E8" s="1">
        <v>43251</v>
      </c>
      <c r="F8" t="s">
        <v>368</v>
      </c>
      <c r="G8" s="1">
        <v>43262</v>
      </c>
      <c r="H8" s="17">
        <f t="shared" si="1"/>
        <v>19</v>
      </c>
      <c r="I8" s="10">
        <f t="shared" si="0"/>
        <v>57934.799999999996</v>
      </c>
    </row>
    <row r="9" spans="1:9" x14ac:dyDescent="0.25">
      <c r="A9" s="1">
        <v>43312</v>
      </c>
      <c r="B9" t="s">
        <v>99</v>
      </c>
      <c r="C9" s="10">
        <v>44393.69</v>
      </c>
      <c r="D9" t="s">
        <v>369</v>
      </c>
      <c r="E9" s="1">
        <v>43273</v>
      </c>
      <c r="F9" t="s">
        <v>370</v>
      </c>
      <c r="G9" s="1">
        <v>43277</v>
      </c>
      <c r="H9" s="17">
        <f t="shared" si="1"/>
        <v>4</v>
      </c>
      <c r="I9" s="10">
        <f t="shared" si="0"/>
        <v>177574.76</v>
      </c>
    </row>
    <row r="10" spans="1:9" x14ac:dyDescent="0.25">
      <c r="A10" s="1">
        <v>43312</v>
      </c>
      <c r="B10" t="s">
        <v>106</v>
      </c>
      <c r="C10" s="10">
        <v>50026.49</v>
      </c>
      <c r="D10" t="s">
        <v>371</v>
      </c>
      <c r="E10" s="1">
        <v>43281</v>
      </c>
      <c r="F10" t="s">
        <v>372</v>
      </c>
      <c r="G10" s="1">
        <v>43281</v>
      </c>
      <c r="H10" s="17">
        <f t="shared" si="1"/>
        <v>0</v>
      </c>
      <c r="I10" s="10">
        <f t="shared" si="0"/>
        <v>0</v>
      </c>
    </row>
    <row r="11" spans="1:9" x14ac:dyDescent="0.25">
      <c r="A11" s="1">
        <v>43312</v>
      </c>
      <c r="B11" t="s">
        <v>136</v>
      </c>
      <c r="C11" s="10">
        <v>14933.119999999999</v>
      </c>
      <c r="D11" t="s">
        <v>373</v>
      </c>
      <c r="E11" s="1">
        <v>43281</v>
      </c>
      <c r="F11" t="s">
        <v>374</v>
      </c>
      <c r="G11" s="1">
        <v>43281</v>
      </c>
      <c r="H11" s="17">
        <f t="shared" si="1"/>
        <v>0</v>
      </c>
      <c r="I11" s="10">
        <f t="shared" si="0"/>
        <v>0</v>
      </c>
    </row>
    <row r="12" spans="1:9" x14ac:dyDescent="0.25">
      <c r="A12" s="1">
        <v>43312</v>
      </c>
      <c r="B12" t="s">
        <v>375</v>
      </c>
      <c r="C12" s="10">
        <v>121</v>
      </c>
      <c r="D12" t="s">
        <v>376</v>
      </c>
      <c r="E12" s="1">
        <v>43273</v>
      </c>
      <c r="F12" t="s">
        <v>377</v>
      </c>
      <c r="G12" s="1">
        <v>43279</v>
      </c>
      <c r="H12" s="17">
        <f t="shared" si="1"/>
        <v>2</v>
      </c>
      <c r="I12" s="10">
        <f t="shared" si="0"/>
        <v>242</v>
      </c>
    </row>
    <row r="13" spans="1:9" x14ac:dyDescent="0.25">
      <c r="A13" s="1">
        <v>43312</v>
      </c>
      <c r="B13" t="s">
        <v>141</v>
      </c>
      <c r="C13" s="10">
        <v>38375.15</v>
      </c>
      <c r="D13" t="s">
        <v>378</v>
      </c>
      <c r="E13" s="1">
        <v>43269</v>
      </c>
      <c r="F13" t="s">
        <v>379</v>
      </c>
      <c r="G13" s="1">
        <v>43271</v>
      </c>
      <c r="H13" s="17">
        <f t="shared" si="1"/>
        <v>10</v>
      </c>
      <c r="I13" s="10">
        <f t="shared" si="0"/>
        <v>383751.5</v>
      </c>
    </row>
    <row r="14" spans="1:9" x14ac:dyDescent="0.25">
      <c r="A14" s="1">
        <v>43312</v>
      </c>
      <c r="B14" t="s">
        <v>380</v>
      </c>
      <c r="C14" s="10">
        <v>2057</v>
      </c>
      <c r="D14" t="s">
        <v>381</v>
      </c>
      <c r="E14" s="1">
        <v>43100</v>
      </c>
      <c r="F14" t="s">
        <v>382</v>
      </c>
      <c r="G14" s="1">
        <v>43100</v>
      </c>
      <c r="H14" s="17">
        <f t="shared" si="1"/>
        <v>181</v>
      </c>
      <c r="I14" s="10">
        <f t="shared" si="0"/>
        <v>372317</v>
      </c>
    </row>
    <row r="15" spans="1:9" x14ac:dyDescent="0.25">
      <c r="A15" s="1">
        <v>43312</v>
      </c>
      <c r="B15" t="s">
        <v>383</v>
      </c>
      <c r="C15" s="10">
        <v>198.83</v>
      </c>
      <c r="D15" t="s">
        <v>384</v>
      </c>
      <c r="E15" s="1">
        <v>43281</v>
      </c>
      <c r="F15" t="s">
        <v>385</v>
      </c>
      <c r="G15" s="1">
        <v>43281</v>
      </c>
      <c r="H15" s="17">
        <f t="shared" si="1"/>
        <v>0</v>
      </c>
      <c r="I15" s="10">
        <f t="shared" si="0"/>
        <v>0</v>
      </c>
    </row>
    <row r="16" spans="1:9" x14ac:dyDescent="0.25">
      <c r="A16" s="1">
        <v>43312</v>
      </c>
      <c r="B16" t="s">
        <v>196</v>
      </c>
      <c r="C16" s="10">
        <v>128.01</v>
      </c>
      <c r="D16" t="s">
        <v>386</v>
      </c>
      <c r="E16" s="1">
        <v>43281</v>
      </c>
      <c r="F16" t="s">
        <v>387</v>
      </c>
      <c r="G16" s="1">
        <v>43281</v>
      </c>
      <c r="H16" s="17">
        <f t="shared" si="1"/>
        <v>0</v>
      </c>
      <c r="I16" s="10">
        <f t="shared" si="0"/>
        <v>0</v>
      </c>
    </row>
    <row r="17" spans="1:9" x14ac:dyDescent="0.25">
      <c r="A17" s="1">
        <v>43282</v>
      </c>
      <c r="B17" t="s">
        <v>388</v>
      </c>
      <c r="C17" s="10">
        <v>1410.07</v>
      </c>
      <c r="D17" t="s">
        <v>389</v>
      </c>
      <c r="E17" s="1">
        <v>43251</v>
      </c>
      <c r="F17" t="s">
        <v>390</v>
      </c>
      <c r="G17" s="1">
        <v>43276</v>
      </c>
      <c r="H17" s="17">
        <f t="shared" si="1"/>
        <v>5</v>
      </c>
      <c r="I17" s="10">
        <f t="shared" si="0"/>
        <v>7050.3499999999995</v>
      </c>
    </row>
    <row r="18" spans="1:9" x14ac:dyDescent="0.25">
      <c r="A18" s="1">
        <v>43312</v>
      </c>
      <c r="B18" t="s">
        <v>269</v>
      </c>
      <c r="C18" s="10">
        <v>3254.59</v>
      </c>
      <c r="D18" t="s">
        <v>391</v>
      </c>
      <c r="E18" s="1">
        <v>43281</v>
      </c>
      <c r="F18" t="s">
        <v>392</v>
      </c>
      <c r="G18" s="1">
        <v>43281</v>
      </c>
      <c r="H18" s="17">
        <f t="shared" si="1"/>
        <v>0</v>
      </c>
      <c r="I18" s="10">
        <f t="shared" si="0"/>
        <v>0</v>
      </c>
    </row>
    <row r="19" spans="1:9" x14ac:dyDescent="0.25">
      <c r="A19" s="1">
        <v>43312</v>
      </c>
      <c r="B19" t="s">
        <v>269</v>
      </c>
      <c r="C19" s="10">
        <v>12792.86</v>
      </c>
      <c r="D19" t="s">
        <v>393</v>
      </c>
      <c r="E19" s="1">
        <v>43281</v>
      </c>
      <c r="F19" t="s">
        <v>394</v>
      </c>
      <c r="G19" s="1">
        <v>43281</v>
      </c>
      <c r="H19" s="17">
        <f t="shared" si="1"/>
        <v>0</v>
      </c>
      <c r="I19" s="10">
        <f t="shared" si="0"/>
        <v>0</v>
      </c>
    </row>
    <row r="20" spans="1:9" x14ac:dyDescent="0.25">
      <c r="A20" s="1">
        <v>43312</v>
      </c>
      <c r="B20" t="s">
        <v>344</v>
      </c>
      <c r="C20" s="10">
        <v>11171.24</v>
      </c>
      <c r="D20" t="s">
        <v>395</v>
      </c>
      <c r="E20" s="1">
        <v>43281</v>
      </c>
      <c r="F20" t="s">
        <v>396</v>
      </c>
      <c r="G20" s="1">
        <v>43281</v>
      </c>
      <c r="H20" s="17">
        <f t="shared" si="1"/>
        <v>0</v>
      </c>
      <c r="I20" s="10">
        <f t="shared" si="0"/>
        <v>0</v>
      </c>
    </row>
    <row r="21" spans="1:9" x14ac:dyDescent="0.25">
      <c r="A21" s="1">
        <v>43312</v>
      </c>
      <c r="B21" t="s">
        <v>344</v>
      </c>
      <c r="C21" s="10">
        <v>1887</v>
      </c>
      <c r="D21" t="s">
        <v>397</v>
      </c>
      <c r="E21" s="1">
        <v>43281</v>
      </c>
      <c r="F21" t="s">
        <v>398</v>
      </c>
      <c r="G21" s="1">
        <v>43281</v>
      </c>
      <c r="H21" s="17">
        <f t="shared" si="1"/>
        <v>0</v>
      </c>
      <c r="I21" s="10">
        <f t="shared" si="0"/>
        <v>0</v>
      </c>
    </row>
    <row r="23" spans="1:9" x14ac:dyDescent="0.25">
      <c r="A23" s="1"/>
      <c r="E23" s="1"/>
      <c r="G23" s="1"/>
      <c r="I23" s="10"/>
    </row>
    <row r="24" spans="1:9" x14ac:dyDescent="0.25">
      <c r="A24" s="1"/>
      <c r="E24" s="1"/>
      <c r="G24" s="1"/>
      <c r="I24" s="10"/>
    </row>
    <row r="25" spans="1:9" x14ac:dyDescent="0.25">
      <c r="A25" s="1"/>
      <c r="E25" s="1"/>
      <c r="G25" s="1"/>
      <c r="I25" s="10"/>
    </row>
    <row r="26" spans="1:9" x14ac:dyDescent="0.25">
      <c r="A26" s="1"/>
      <c r="E26" s="1"/>
      <c r="G26" s="1"/>
      <c r="I26" s="10"/>
    </row>
    <row r="27" spans="1:9" x14ac:dyDescent="0.25">
      <c r="A27" s="1"/>
      <c r="E27" s="1"/>
      <c r="G27" s="1"/>
      <c r="I27" s="10"/>
    </row>
    <row r="28" spans="1:9" x14ac:dyDescent="0.25">
      <c r="A28" s="1"/>
      <c r="E28" s="1"/>
      <c r="G28" s="1"/>
      <c r="I28" s="10"/>
    </row>
    <row r="29" spans="1:9" x14ac:dyDescent="0.25">
      <c r="A29" s="1"/>
      <c r="E29" s="1"/>
      <c r="G29" s="1"/>
      <c r="I29" s="10"/>
    </row>
    <row r="30" spans="1:9" x14ac:dyDescent="0.25">
      <c r="A30" s="1"/>
      <c r="E30" s="1"/>
      <c r="G30" s="1"/>
      <c r="I30" s="10"/>
    </row>
    <row r="31" spans="1:9" x14ac:dyDescent="0.25">
      <c r="A31" s="1"/>
      <c r="E31" s="1"/>
      <c r="G31" s="1"/>
      <c r="I31" s="10"/>
    </row>
    <row r="32" spans="1:9" x14ac:dyDescent="0.25">
      <c r="A32" s="1"/>
      <c r="E32" s="1"/>
      <c r="G32" s="1"/>
      <c r="I32" s="10"/>
    </row>
    <row r="33" spans="1:9" x14ac:dyDescent="0.25">
      <c r="A33" s="1"/>
      <c r="E33" s="1"/>
      <c r="G33" s="1"/>
      <c r="I33" s="10"/>
    </row>
    <row r="34" spans="1:9" x14ac:dyDescent="0.25">
      <c r="A34" s="1"/>
      <c r="E34" s="1"/>
      <c r="G34" s="1"/>
      <c r="I34" s="10"/>
    </row>
    <row r="35" spans="1:9" x14ac:dyDescent="0.25">
      <c r="A35" s="1"/>
      <c r="E35" s="1"/>
      <c r="G35" s="1"/>
      <c r="I35" s="10"/>
    </row>
    <row r="36" spans="1:9" x14ac:dyDescent="0.25">
      <c r="A36" s="1"/>
      <c r="E36" s="1"/>
      <c r="G36" s="1"/>
      <c r="I36" s="10"/>
    </row>
    <row r="37" spans="1:9" x14ac:dyDescent="0.25">
      <c r="A37" s="1"/>
      <c r="E37" s="1"/>
      <c r="G37" s="1"/>
      <c r="I37" s="10"/>
    </row>
    <row r="38" spans="1:9" x14ac:dyDescent="0.25">
      <c r="A38" s="1"/>
      <c r="E38" s="1"/>
      <c r="G38" s="1"/>
      <c r="I38" s="10"/>
    </row>
    <row r="39" spans="1:9" x14ac:dyDescent="0.25">
      <c r="A39" s="1"/>
      <c r="E39" s="1"/>
      <c r="G39" s="1"/>
      <c r="I39" s="10"/>
    </row>
    <row r="40" spans="1:9" x14ac:dyDescent="0.25">
      <c r="A40" s="1"/>
      <c r="E40" s="1"/>
      <c r="G40" s="1"/>
      <c r="I40" s="10"/>
    </row>
    <row r="41" spans="1:9" x14ac:dyDescent="0.25">
      <c r="A41" s="1"/>
      <c r="E41" s="1"/>
      <c r="G41" s="1"/>
      <c r="I41" s="10"/>
    </row>
    <row r="42" spans="1:9" x14ac:dyDescent="0.25">
      <c r="A42" s="1"/>
      <c r="E42" s="1"/>
      <c r="G42" s="1"/>
      <c r="I42" s="10"/>
    </row>
    <row r="43" spans="1:9" x14ac:dyDescent="0.25">
      <c r="A43" s="1"/>
      <c r="E43" s="1"/>
      <c r="G43" s="1"/>
      <c r="I43" s="10"/>
    </row>
    <row r="44" spans="1:9" x14ac:dyDescent="0.25">
      <c r="A44" s="1"/>
      <c r="E44" s="1"/>
      <c r="G44" s="1"/>
      <c r="I44" s="10"/>
    </row>
    <row r="45" spans="1:9" x14ac:dyDescent="0.25">
      <c r="A45" s="1"/>
      <c r="E45" s="1"/>
      <c r="G45" s="1"/>
      <c r="I45" s="10"/>
    </row>
    <row r="46" spans="1:9" x14ac:dyDescent="0.25">
      <c r="A46" s="1"/>
      <c r="E46" s="1"/>
      <c r="G46" s="1"/>
      <c r="I46" s="10"/>
    </row>
    <row r="47" spans="1:9" x14ac:dyDescent="0.25">
      <c r="A47" s="1"/>
      <c r="E47" s="1"/>
      <c r="G47" s="1"/>
      <c r="I47" s="10"/>
    </row>
    <row r="48" spans="1:9" x14ac:dyDescent="0.25">
      <c r="A48" s="1"/>
      <c r="E48" s="1"/>
      <c r="G48" s="1"/>
      <c r="I48" s="10"/>
    </row>
    <row r="49" spans="1:9" x14ac:dyDescent="0.25">
      <c r="A49" s="1"/>
      <c r="E49" s="1"/>
      <c r="G49" s="1"/>
      <c r="I49" s="10"/>
    </row>
    <row r="50" spans="1:9" x14ac:dyDescent="0.25">
      <c r="A50" s="1"/>
      <c r="E50" s="1"/>
      <c r="G50" s="1"/>
      <c r="I50" s="10"/>
    </row>
    <row r="51" spans="1:9" x14ac:dyDescent="0.25">
      <c r="A51" s="1"/>
      <c r="E51" s="1"/>
      <c r="G51" s="1"/>
      <c r="I51" s="10"/>
    </row>
    <row r="52" spans="1:9" x14ac:dyDescent="0.25">
      <c r="A52" s="1"/>
      <c r="E52" s="1"/>
      <c r="G52" s="1"/>
      <c r="I52" s="10"/>
    </row>
    <row r="53" spans="1:9" x14ac:dyDescent="0.25">
      <c r="A53" s="1"/>
      <c r="E53" s="1"/>
      <c r="G53" s="1"/>
      <c r="I53" s="10"/>
    </row>
    <row r="54" spans="1:9" x14ac:dyDescent="0.25">
      <c r="A54" s="1"/>
      <c r="E54" s="1"/>
      <c r="G54" s="1"/>
      <c r="I54" s="10"/>
    </row>
    <row r="55" spans="1:9" x14ac:dyDescent="0.25">
      <c r="A55" s="1"/>
      <c r="E55" s="1"/>
      <c r="G55" s="1"/>
      <c r="I55" s="10"/>
    </row>
    <row r="56" spans="1:9" x14ac:dyDescent="0.25">
      <c r="A56" s="1"/>
      <c r="E56" s="1"/>
      <c r="G56" s="1"/>
      <c r="I56" s="10"/>
    </row>
    <row r="57" spans="1:9" x14ac:dyDescent="0.25">
      <c r="A57" s="1"/>
      <c r="E57" s="1"/>
      <c r="G57" s="1"/>
      <c r="I57" s="10"/>
    </row>
    <row r="58" spans="1:9" x14ac:dyDescent="0.25">
      <c r="A58" s="1"/>
      <c r="E58" s="1"/>
      <c r="G58" s="1"/>
      <c r="I58" s="10"/>
    </row>
    <row r="59" spans="1:9" x14ac:dyDescent="0.25">
      <c r="A59" s="1"/>
      <c r="E59" s="1"/>
      <c r="G59" s="1"/>
      <c r="I59" s="10"/>
    </row>
    <row r="60" spans="1:9" x14ac:dyDescent="0.25">
      <c r="A60" s="1"/>
      <c r="E60" s="1"/>
      <c r="G60" s="1"/>
      <c r="I60" s="10"/>
    </row>
    <row r="61" spans="1:9" x14ac:dyDescent="0.25">
      <c r="A61" s="1"/>
      <c r="E61" s="1"/>
      <c r="G61" s="1"/>
      <c r="I61" s="10"/>
    </row>
    <row r="62" spans="1:9" x14ac:dyDescent="0.25">
      <c r="A62" s="1"/>
      <c r="E62" s="1"/>
      <c r="G62" s="1"/>
      <c r="I62" s="10"/>
    </row>
    <row r="63" spans="1:9" x14ac:dyDescent="0.25">
      <c r="A63" s="1"/>
      <c r="E63" s="1"/>
      <c r="G63" s="1"/>
      <c r="I63" s="10"/>
    </row>
    <row r="64" spans="1:9" x14ac:dyDescent="0.25">
      <c r="A64" s="1"/>
      <c r="E64" s="1"/>
      <c r="G64" s="1"/>
      <c r="I64" s="10"/>
    </row>
    <row r="65" spans="1:9" x14ac:dyDescent="0.25">
      <c r="A65" s="1"/>
      <c r="E65" s="1"/>
      <c r="G65" s="1"/>
      <c r="I65" s="10"/>
    </row>
    <row r="66" spans="1:9" x14ac:dyDescent="0.25">
      <c r="A66" s="1"/>
      <c r="E66" s="1"/>
      <c r="G66" s="1"/>
      <c r="I66" s="10"/>
    </row>
    <row r="67" spans="1:9" x14ac:dyDescent="0.25">
      <c r="A67" s="1"/>
      <c r="E67" s="1"/>
      <c r="G67" s="1"/>
      <c r="I67" s="10"/>
    </row>
    <row r="68" spans="1:9" x14ac:dyDescent="0.25">
      <c r="A68" s="1"/>
      <c r="E68" s="1"/>
      <c r="G68" s="1"/>
      <c r="I68" s="10"/>
    </row>
    <row r="69" spans="1:9" x14ac:dyDescent="0.25">
      <c r="A69" s="1"/>
      <c r="E69" s="1"/>
      <c r="G69" s="1"/>
      <c r="I69" s="10"/>
    </row>
    <row r="70" spans="1:9" x14ac:dyDescent="0.25">
      <c r="A70" s="1"/>
      <c r="E70" s="1"/>
      <c r="G70" s="1"/>
      <c r="I70" s="10"/>
    </row>
    <row r="71" spans="1:9" x14ac:dyDescent="0.25">
      <c r="A71" s="1"/>
      <c r="E71" s="1"/>
      <c r="G71" s="1"/>
      <c r="I71" s="10"/>
    </row>
    <row r="72" spans="1:9" x14ac:dyDescent="0.25">
      <c r="A72" s="1"/>
      <c r="E72" s="1"/>
      <c r="G72" s="1"/>
      <c r="I72" s="10"/>
    </row>
    <row r="73" spans="1:9" x14ac:dyDescent="0.25">
      <c r="A73" s="1"/>
      <c r="E73" s="1"/>
      <c r="G73" s="1"/>
      <c r="I73" s="10"/>
    </row>
    <row r="74" spans="1:9" x14ac:dyDescent="0.25">
      <c r="A74" s="1"/>
      <c r="E74" s="1"/>
      <c r="G74" s="1"/>
      <c r="I74" s="10"/>
    </row>
    <row r="75" spans="1:9" x14ac:dyDescent="0.25">
      <c r="A75" s="1"/>
      <c r="E75" s="1"/>
      <c r="G75" s="1"/>
      <c r="I75" s="10"/>
    </row>
    <row r="76" spans="1:9" x14ac:dyDescent="0.25">
      <c r="A76" s="1"/>
      <c r="E76" s="1"/>
      <c r="G76" s="1"/>
      <c r="I76" s="10"/>
    </row>
    <row r="77" spans="1:9" x14ac:dyDescent="0.25">
      <c r="A77" s="1"/>
      <c r="E77" s="1"/>
      <c r="G77" s="1"/>
      <c r="I77" s="10"/>
    </row>
    <row r="78" spans="1:9" x14ac:dyDescent="0.25">
      <c r="A78" s="1"/>
      <c r="E78" s="1"/>
      <c r="G78" s="1"/>
      <c r="I78" s="10"/>
    </row>
    <row r="79" spans="1:9" x14ac:dyDescent="0.25">
      <c r="A79" s="1"/>
      <c r="E79" s="1"/>
      <c r="G79" s="1"/>
      <c r="I79" s="10"/>
    </row>
    <row r="80" spans="1:9" x14ac:dyDescent="0.25">
      <c r="A80" s="1"/>
      <c r="E80" s="1"/>
      <c r="G80" s="1"/>
      <c r="I80" s="10"/>
    </row>
    <row r="81" spans="1:9" x14ac:dyDescent="0.25">
      <c r="A81" s="1"/>
      <c r="E81" s="1"/>
      <c r="G81" s="1"/>
      <c r="I81" s="10"/>
    </row>
    <row r="82" spans="1:9" x14ac:dyDescent="0.25">
      <c r="A82" s="1"/>
      <c r="E82" s="1"/>
      <c r="G82" s="1"/>
      <c r="I82" s="10"/>
    </row>
    <row r="83" spans="1:9" x14ac:dyDescent="0.25">
      <c r="A83" s="1"/>
      <c r="E83" s="1"/>
      <c r="G83" s="1"/>
      <c r="I83" s="10"/>
    </row>
    <row r="84" spans="1:9" x14ac:dyDescent="0.25">
      <c r="A84" s="1"/>
      <c r="E84" s="1"/>
      <c r="G84" s="1"/>
      <c r="I84" s="10"/>
    </row>
    <row r="85" spans="1:9" x14ac:dyDescent="0.25">
      <c r="A85" s="1"/>
      <c r="E85" s="1"/>
      <c r="G85" s="1"/>
      <c r="I85" s="10"/>
    </row>
    <row r="86" spans="1:9" x14ac:dyDescent="0.25">
      <c r="A86" s="1"/>
      <c r="E86" s="1"/>
      <c r="G86" s="1"/>
      <c r="I86" s="10"/>
    </row>
    <row r="87" spans="1:9" x14ac:dyDescent="0.25">
      <c r="A87" s="1"/>
      <c r="E87" s="1"/>
      <c r="G87" s="1"/>
      <c r="I87" s="10"/>
    </row>
    <row r="88" spans="1:9" x14ac:dyDescent="0.25">
      <c r="A88" s="1"/>
      <c r="E88" s="1"/>
      <c r="G88" s="1"/>
      <c r="I88" s="10"/>
    </row>
    <row r="89" spans="1:9" x14ac:dyDescent="0.25">
      <c r="A89" s="1"/>
      <c r="E89" s="1"/>
      <c r="G89" s="1"/>
      <c r="I89" s="10"/>
    </row>
    <row r="90" spans="1:9" x14ac:dyDescent="0.25">
      <c r="A90" s="1"/>
      <c r="E90" s="1"/>
      <c r="G90" s="1"/>
      <c r="I90" s="10"/>
    </row>
    <row r="91" spans="1:9" x14ac:dyDescent="0.25">
      <c r="A91" s="1"/>
      <c r="E91" s="1"/>
      <c r="G91" s="1"/>
      <c r="I91" s="10"/>
    </row>
    <row r="92" spans="1:9" x14ac:dyDescent="0.25">
      <c r="A92" s="1"/>
      <c r="E92" s="1"/>
      <c r="G92" s="1"/>
      <c r="I92" s="10"/>
    </row>
    <row r="93" spans="1:9" x14ac:dyDescent="0.25">
      <c r="A93" s="1"/>
      <c r="E93" s="1"/>
      <c r="G93" s="1"/>
      <c r="I93" s="10"/>
    </row>
    <row r="94" spans="1:9" x14ac:dyDescent="0.25">
      <c r="A94" s="1"/>
      <c r="E94" s="1"/>
      <c r="G94" s="1"/>
      <c r="I94" s="10"/>
    </row>
    <row r="95" spans="1:9" x14ac:dyDescent="0.25">
      <c r="A95" s="1"/>
      <c r="E95" s="1"/>
      <c r="G95" s="1"/>
      <c r="I95" s="10"/>
    </row>
    <row r="96" spans="1:9" x14ac:dyDescent="0.25">
      <c r="A96" s="1"/>
      <c r="E96" s="1"/>
      <c r="G96" s="1"/>
      <c r="I96" s="10"/>
    </row>
    <row r="97" spans="1:9" x14ac:dyDescent="0.25">
      <c r="A97" s="1"/>
      <c r="E97" s="1"/>
      <c r="G97" s="1"/>
      <c r="I97" s="10"/>
    </row>
    <row r="98" spans="1:9" x14ac:dyDescent="0.25">
      <c r="A98" s="1"/>
      <c r="E98" s="1"/>
      <c r="G98" s="1"/>
      <c r="I98" s="10"/>
    </row>
    <row r="99" spans="1:9" x14ac:dyDescent="0.25">
      <c r="A99" s="1"/>
      <c r="E99" s="1"/>
      <c r="G99" s="1"/>
      <c r="I99" s="10"/>
    </row>
    <row r="100" spans="1:9" x14ac:dyDescent="0.25">
      <c r="A100" s="1"/>
      <c r="E100" s="1"/>
      <c r="G100" s="1"/>
      <c r="I100" s="10"/>
    </row>
    <row r="101" spans="1:9" x14ac:dyDescent="0.25">
      <c r="A101" s="1"/>
      <c r="E101" s="1"/>
      <c r="G101" s="1"/>
      <c r="I101" s="10"/>
    </row>
    <row r="102" spans="1:9" x14ac:dyDescent="0.25">
      <c r="A102" s="1"/>
      <c r="E102" s="1"/>
      <c r="G102" s="1"/>
      <c r="I102" s="10"/>
    </row>
    <row r="103" spans="1:9" x14ac:dyDescent="0.25">
      <c r="A103" s="1"/>
      <c r="E103" s="1"/>
      <c r="G103" s="1"/>
      <c r="I103" s="10"/>
    </row>
    <row r="104" spans="1:9" x14ac:dyDescent="0.25">
      <c r="A104" s="1"/>
      <c r="E104" s="1"/>
      <c r="G104" s="1"/>
      <c r="I104" s="10"/>
    </row>
    <row r="105" spans="1:9" x14ac:dyDescent="0.25">
      <c r="A105" s="1"/>
      <c r="E105" s="1"/>
      <c r="G105" s="1"/>
      <c r="I105" s="10"/>
    </row>
    <row r="106" spans="1:9" x14ac:dyDescent="0.25">
      <c r="A106" s="1"/>
      <c r="E106" s="1"/>
      <c r="G106" s="1"/>
      <c r="I106" s="10"/>
    </row>
    <row r="107" spans="1:9" x14ac:dyDescent="0.25">
      <c r="A107" s="1"/>
      <c r="E107" s="1"/>
      <c r="G107" s="1"/>
      <c r="I107" s="10"/>
    </row>
    <row r="108" spans="1:9" x14ac:dyDescent="0.25">
      <c r="A108" s="1"/>
      <c r="E108" s="1"/>
      <c r="G108" s="1"/>
      <c r="I108" s="10"/>
    </row>
    <row r="109" spans="1:9" x14ac:dyDescent="0.25">
      <c r="A109" s="1"/>
      <c r="E109" s="1"/>
      <c r="G109" s="1"/>
      <c r="I109" s="10"/>
    </row>
    <row r="110" spans="1:9" x14ac:dyDescent="0.25">
      <c r="A110" s="1"/>
      <c r="E110" s="1"/>
      <c r="G110" s="1"/>
      <c r="I110" s="10"/>
    </row>
    <row r="111" spans="1:9" x14ac:dyDescent="0.25">
      <c r="A111" s="1"/>
      <c r="E111" s="1"/>
      <c r="G111" s="1"/>
      <c r="I111" s="10"/>
    </row>
    <row r="112" spans="1:9" x14ac:dyDescent="0.25">
      <c r="A112" s="1"/>
      <c r="E112" s="1"/>
      <c r="G112" s="1"/>
      <c r="I112" s="10"/>
    </row>
    <row r="113" spans="1:9" x14ac:dyDescent="0.25">
      <c r="A113" s="1"/>
      <c r="E113" s="1"/>
      <c r="G113" s="1"/>
      <c r="I113" s="10"/>
    </row>
    <row r="114" spans="1:9" x14ac:dyDescent="0.25">
      <c r="A114" s="1"/>
      <c r="E114" s="1"/>
      <c r="G114" s="1"/>
      <c r="I114" s="10"/>
    </row>
    <row r="115" spans="1:9" x14ac:dyDescent="0.25">
      <c r="A115" s="1"/>
      <c r="E115" s="1"/>
      <c r="G115" s="1"/>
      <c r="I115" s="10"/>
    </row>
    <row r="116" spans="1:9" x14ac:dyDescent="0.25">
      <c r="A116" s="1"/>
      <c r="E116" s="1"/>
      <c r="G116" s="1"/>
      <c r="I116" s="10"/>
    </row>
    <row r="117" spans="1:9" x14ac:dyDescent="0.25">
      <c r="A117" s="1"/>
      <c r="E117" s="1"/>
      <c r="G117" s="1"/>
      <c r="I117" s="10"/>
    </row>
    <row r="118" spans="1:9" x14ac:dyDescent="0.25">
      <c r="A118" s="1"/>
      <c r="E118" s="1"/>
      <c r="G118" s="1"/>
      <c r="I118" s="10"/>
    </row>
    <row r="119" spans="1:9" x14ac:dyDescent="0.25">
      <c r="A119" s="1"/>
      <c r="E119" s="1"/>
      <c r="G119" s="1"/>
      <c r="I119" s="10"/>
    </row>
    <row r="120" spans="1:9" x14ac:dyDescent="0.25">
      <c r="A120" s="1"/>
      <c r="E120" s="1"/>
      <c r="G120" s="1"/>
      <c r="I120" s="10"/>
    </row>
    <row r="121" spans="1:9" x14ac:dyDescent="0.25">
      <c r="A121" s="1"/>
      <c r="E121" s="1"/>
      <c r="G121" s="1"/>
      <c r="I121" s="10"/>
    </row>
    <row r="122" spans="1:9" x14ac:dyDescent="0.25">
      <c r="A122" s="1"/>
      <c r="E122" s="1"/>
      <c r="G122" s="1"/>
      <c r="I122" s="10"/>
    </row>
    <row r="123" spans="1:9" x14ac:dyDescent="0.25">
      <c r="A123" s="1"/>
      <c r="E123" s="1"/>
      <c r="G123" s="1"/>
      <c r="I123" s="10"/>
    </row>
    <row r="124" spans="1:9" x14ac:dyDescent="0.25">
      <c r="A124" s="1"/>
      <c r="E124" s="1"/>
      <c r="G124" s="1"/>
      <c r="I124" s="10"/>
    </row>
    <row r="125" spans="1:9" x14ac:dyDescent="0.25">
      <c r="A125" s="1"/>
      <c r="E125" s="1"/>
      <c r="G125" s="1"/>
      <c r="I125" s="10"/>
    </row>
    <row r="126" spans="1:9" x14ac:dyDescent="0.25">
      <c r="A126" s="1"/>
      <c r="E126" s="1"/>
      <c r="G126" s="1"/>
      <c r="I126" s="10"/>
    </row>
    <row r="127" spans="1:9" x14ac:dyDescent="0.25">
      <c r="A127" s="1"/>
      <c r="E127" s="1"/>
      <c r="G127" s="1"/>
      <c r="I127" s="10"/>
    </row>
    <row r="128" spans="1:9" x14ac:dyDescent="0.25">
      <c r="A128" s="1"/>
      <c r="E128" s="1"/>
      <c r="G128" s="1"/>
      <c r="I128" s="10"/>
    </row>
    <row r="129" spans="1:9" x14ac:dyDescent="0.25">
      <c r="A129" s="1"/>
      <c r="E129" s="1"/>
      <c r="G129" s="1"/>
      <c r="I129" s="10"/>
    </row>
    <row r="130" spans="1:9" x14ac:dyDescent="0.25">
      <c r="A130" s="1"/>
      <c r="E130" s="1"/>
      <c r="G130" s="1"/>
      <c r="I130" s="10"/>
    </row>
    <row r="131" spans="1:9" x14ac:dyDescent="0.25">
      <c r="A131" s="1"/>
      <c r="E131" s="1"/>
      <c r="G131" s="1"/>
      <c r="I131" s="10"/>
    </row>
    <row r="132" spans="1:9" x14ac:dyDescent="0.25">
      <c r="A132" s="1"/>
      <c r="E132" s="1"/>
      <c r="G132" s="1"/>
      <c r="I132" s="10"/>
    </row>
    <row r="133" spans="1:9" x14ac:dyDescent="0.25">
      <c r="A133" s="1"/>
      <c r="E133" s="1"/>
      <c r="G133" s="1"/>
      <c r="I133" s="10"/>
    </row>
    <row r="134" spans="1:9" x14ac:dyDescent="0.25">
      <c r="A134" s="1"/>
      <c r="E134" s="1"/>
      <c r="G134" s="1"/>
      <c r="I134" s="10"/>
    </row>
    <row r="135" spans="1:9" x14ac:dyDescent="0.25">
      <c r="A135" s="1"/>
      <c r="E135" s="1"/>
      <c r="G135" s="1"/>
      <c r="I135" s="10"/>
    </row>
    <row r="136" spans="1:9" x14ac:dyDescent="0.25">
      <c r="A136" s="1"/>
      <c r="E136" s="1"/>
      <c r="G136" s="1"/>
      <c r="I136" s="10"/>
    </row>
    <row r="137" spans="1:9" x14ac:dyDescent="0.25">
      <c r="A137" s="1"/>
      <c r="E137" s="1"/>
      <c r="G137" s="1"/>
      <c r="I137" s="10"/>
    </row>
    <row r="138" spans="1:9" x14ac:dyDescent="0.25">
      <c r="A138" s="1"/>
      <c r="E138" s="1"/>
      <c r="G138" s="1"/>
      <c r="I138" s="10"/>
    </row>
    <row r="139" spans="1:9" x14ac:dyDescent="0.25">
      <c r="A139" s="1"/>
      <c r="E139" s="1"/>
      <c r="G139" s="1"/>
      <c r="I139" s="10"/>
    </row>
    <row r="140" spans="1:9" x14ac:dyDescent="0.25">
      <c r="A140" s="1"/>
      <c r="E140" s="1"/>
      <c r="G140" s="1"/>
      <c r="I140" s="10"/>
    </row>
    <row r="141" spans="1:9" x14ac:dyDescent="0.25">
      <c r="A141" s="1"/>
      <c r="E141" s="1"/>
      <c r="G141" s="1"/>
      <c r="I141" s="10"/>
    </row>
    <row r="142" spans="1:9" x14ac:dyDescent="0.25">
      <c r="A142" s="1"/>
      <c r="E142" s="1"/>
      <c r="G142" s="1"/>
      <c r="I142" s="10"/>
    </row>
    <row r="143" spans="1:9" x14ac:dyDescent="0.25">
      <c r="A143" s="1"/>
      <c r="E143" s="1"/>
      <c r="G143" s="1"/>
      <c r="I143" s="10"/>
    </row>
    <row r="144" spans="1:9" x14ac:dyDescent="0.25">
      <c r="A144" s="1"/>
      <c r="E144" s="1"/>
      <c r="G144" s="1"/>
      <c r="I144" s="10"/>
    </row>
    <row r="145" spans="1:9" x14ac:dyDescent="0.25">
      <c r="A145" s="1"/>
      <c r="E145" s="1"/>
      <c r="G145" s="1"/>
      <c r="I145" s="10"/>
    </row>
    <row r="146" spans="1:9" x14ac:dyDescent="0.25">
      <c r="A146" s="1"/>
      <c r="E146" s="1"/>
      <c r="G146" s="1"/>
      <c r="I146" s="10"/>
    </row>
    <row r="147" spans="1:9" x14ac:dyDescent="0.25">
      <c r="A147" s="1"/>
      <c r="E147" s="1"/>
      <c r="G147" s="1"/>
      <c r="I147" s="10"/>
    </row>
    <row r="148" spans="1:9" x14ac:dyDescent="0.25">
      <c r="A148" s="1"/>
      <c r="E148" s="1"/>
      <c r="G148" s="1"/>
      <c r="I148" s="10"/>
    </row>
    <row r="149" spans="1:9" x14ac:dyDescent="0.25">
      <c r="A149" s="1"/>
      <c r="E149" s="1"/>
      <c r="G149" s="1"/>
      <c r="I149" s="10"/>
    </row>
    <row r="150" spans="1:9" x14ac:dyDescent="0.25">
      <c r="A150" s="1"/>
      <c r="E150" s="1"/>
      <c r="G150" s="1"/>
      <c r="I150" s="10"/>
    </row>
    <row r="151" spans="1:9" x14ac:dyDescent="0.25">
      <c r="A151" s="1"/>
      <c r="E151" s="1"/>
      <c r="G151" s="1"/>
      <c r="I151" s="10"/>
    </row>
    <row r="152" spans="1:9" x14ac:dyDescent="0.25">
      <c r="A152" s="1"/>
      <c r="E152" s="1"/>
      <c r="G152" s="1"/>
      <c r="I152" s="10"/>
    </row>
    <row r="153" spans="1:9" x14ac:dyDescent="0.25">
      <c r="A153" s="1"/>
      <c r="E153" s="1"/>
      <c r="G153" s="1"/>
      <c r="I153" s="10"/>
    </row>
    <row r="154" spans="1:9" x14ac:dyDescent="0.25">
      <c r="A154" s="1"/>
      <c r="E154" s="1"/>
      <c r="G154" s="1"/>
      <c r="I154" s="10"/>
    </row>
    <row r="155" spans="1:9" x14ac:dyDescent="0.25">
      <c r="A155" s="1"/>
      <c r="E155" s="1"/>
      <c r="G155" s="1"/>
      <c r="I155" s="10"/>
    </row>
    <row r="156" spans="1:9" x14ac:dyDescent="0.25">
      <c r="A156" s="1"/>
      <c r="E156" s="1"/>
      <c r="G156" s="1"/>
      <c r="I156" s="10"/>
    </row>
    <row r="157" spans="1:9" x14ac:dyDescent="0.25">
      <c r="A157" s="1"/>
      <c r="E157" s="1"/>
      <c r="G157" s="1"/>
      <c r="I157" s="10"/>
    </row>
    <row r="158" spans="1:9" x14ac:dyDescent="0.25">
      <c r="A158" s="1"/>
      <c r="E158" s="1"/>
      <c r="G158" s="1"/>
      <c r="I158" s="10"/>
    </row>
    <row r="159" spans="1:9" x14ac:dyDescent="0.25">
      <c r="A159" s="1"/>
      <c r="E159" s="1"/>
      <c r="G159" s="1"/>
      <c r="I159" s="10"/>
    </row>
    <row r="160" spans="1:9" x14ac:dyDescent="0.25">
      <c r="A160" s="1"/>
      <c r="E160" s="1"/>
      <c r="G160" s="1"/>
      <c r="I160" s="10"/>
    </row>
    <row r="161" spans="1:9" x14ac:dyDescent="0.25">
      <c r="A161" s="1"/>
      <c r="E161" s="1"/>
      <c r="G161" s="1"/>
      <c r="I161" s="10"/>
    </row>
    <row r="162" spans="1:9" x14ac:dyDescent="0.25">
      <c r="A162" s="1"/>
      <c r="E162" s="1"/>
      <c r="G162" s="1"/>
      <c r="I162" s="10"/>
    </row>
    <row r="163" spans="1:9" x14ac:dyDescent="0.25">
      <c r="A163" s="1"/>
      <c r="E163" s="1"/>
      <c r="G163" s="1"/>
      <c r="I163" s="10"/>
    </row>
    <row r="164" spans="1:9" x14ac:dyDescent="0.25">
      <c r="A164" s="1"/>
      <c r="E164" s="1"/>
      <c r="G164" s="1"/>
      <c r="I164" s="10"/>
    </row>
    <row r="165" spans="1:9" x14ac:dyDescent="0.25">
      <c r="A165" s="1"/>
      <c r="E165" s="1"/>
      <c r="G165" s="1"/>
      <c r="I165" s="10"/>
    </row>
    <row r="166" spans="1:9" x14ac:dyDescent="0.25">
      <c r="A166" s="1"/>
      <c r="E166" s="1"/>
      <c r="G166" s="1"/>
      <c r="I166" s="10"/>
    </row>
    <row r="167" spans="1:9" x14ac:dyDescent="0.25">
      <c r="A167" s="1"/>
      <c r="E167" s="1"/>
      <c r="G167" s="1"/>
      <c r="I167" s="10"/>
    </row>
    <row r="168" spans="1:9" x14ac:dyDescent="0.25">
      <c r="A168" s="1"/>
      <c r="E168" s="1"/>
      <c r="G168" s="1"/>
      <c r="I168" s="10"/>
    </row>
    <row r="169" spans="1:9" x14ac:dyDescent="0.25">
      <c r="A169" s="1"/>
      <c r="E169" s="1"/>
      <c r="G169" s="1"/>
      <c r="I169" s="10"/>
    </row>
    <row r="170" spans="1:9" x14ac:dyDescent="0.25">
      <c r="A170" s="1"/>
      <c r="E170" s="1"/>
      <c r="G170" s="1"/>
      <c r="I170" s="10"/>
    </row>
    <row r="171" spans="1:9" x14ac:dyDescent="0.25">
      <c r="A171" s="1"/>
      <c r="E171" s="1"/>
      <c r="G171" s="1"/>
      <c r="I171" s="10"/>
    </row>
    <row r="172" spans="1:9" x14ac:dyDescent="0.25">
      <c r="A172" s="1"/>
      <c r="E172" s="1"/>
      <c r="G172" s="1"/>
      <c r="I172" s="10"/>
    </row>
    <row r="173" spans="1:9" x14ac:dyDescent="0.25">
      <c r="A173" s="1"/>
      <c r="E173" s="1"/>
      <c r="G173" s="1"/>
      <c r="I173" s="10"/>
    </row>
    <row r="174" spans="1:9" x14ac:dyDescent="0.25">
      <c r="A174" s="1"/>
      <c r="E174" s="1"/>
      <c r="G174" s="1"/>
      <c r="I174" s="10"/>
    </row>
    <row r="175" spans="1:9" x14ac:dyDescent="0.25">
      <c r="A175" s="1"/>
      <c r="E175" s="1"/>
      <c r="G175" s="1"/>
      <c r="I175" s="10"/>
    </row>
    <row r="176" spans="1:9" x14ac:dyDescent="0.25">
      <c r="A176" s="1"/>
      <c r="E176" s="1"/>
      <c r="G176" s="1"/>
      <c r="I176" s="10"/>
    </row>
    <row r="177" spans="1:9" x14ac:dyDescent="0.25">
      <c r="A177" s="1"/>
      <c r="E177" s="1"/>
      <c r="G177" s="1"/>
      <c r="I177" s="10"/>
    </row>
    <row r="178" spans="1:9" x14ac:dyDescent="0.25">
      <c r="A178" s="1"/>
      <c r="E178" s="1"/>
      <c r="G178" s="1"/>
      <c r="I178" s="10"/>
    </row>
    <row r="179" spans="1:9" x14ac:dyDescent="0.25">
      <c r="A179" s="1"/>
      <c r="E179" s="1"/>
      <c r="G179" s="1"/>
      <c r="I179" s="10"/>
    </row>
    <row r="180" spans="1:9" x14ac:dyDescent="0.25">
      <c r="A180" s="1"/>
      <c r="E180" s="1"/>
      <c r="G180" s="1"/>
      <c r="I180" s="10"/>
    </row>
    <row r="181" spans="1:9" x14ac:dyDescent="0.25">
      <c r="A181" s="1"/>
      <c r="E181" s="1"/>
      <c r="G181" s="1"/>
      <c r="I181" s="10"/>
    </row>
    <row r="182" spans="1:9" x14ac:dyDescent="0.25">
      <c r="A182" s="1"/>
      <c r="E182" s="1"/>
      <c r="G182" s="1"/>
      <c r="I182" s="10"/>
    </row>
    <row r="183" spans="1:9" x14ac:dyDescent="0.25">
      <c r="A183" s="1"/>
      <c r="E183" s="1"/>
      <c r="G183" s="1"/>
      <c r="I183" s="10"/>
    </row>
    <row r="184" spans="1:9" x14ac:dyDescent="0.25">
      <c r="A184" s="1"/>
      <c r="E184" s="1"/>
      <c r="G184" s="1"/>
      <c r="I184" s="10"/>
    </row>
    <row r="185" spans="1:9" x14ac:dyDescent="0.25">
      <c r="A185" s="1"/>
      <c r="E185" s="1"/>
      <c r="G185" s="1"/>
      <c r="I185" s="10"/>
    </row>
    <row r="186" spans="1:9" x14ac:dyDescent="0.25">
      <c r="A186" s="1"/>
      <c r="E186" s="1"/>
      <c r="G186" s="1"/>
      <c r="I186" s="10"/>
    </row>
    <row r="187" spans="1:9" x14ac:dyDescent="0.25">
      <c r="A187" s="1"/>
      <c r="E187" s="1"/>
      <c r="G187" s="1"/>
      <c r="I187" s="10"/>
    </row>
    <row r="188" spans="1:9" x14ac:dyDescent="0.25">
      <c r="A188" s="1"/>
      <c r="E188" s="1"/>
      <c r="G188" s="1"/>
      <c r="I188" s="10"/>
    </row>
    <row r="189" spans="1:9" x14ac:dyDescent="0.25">
      <c r="A189" s="1"/>
      <c r="E189" s="1"/>
      <c r="G189" s="1"/>
      <c r="I189" s="10"/>
    </row>
    <row r="190" spans="1:9" x14ac:dyDescent="0.25">
      <c r="A190" s="1"/>
      <c r="E190" s="1"/>
      <c r="G190" s="1"/>
      <c r="I190" s="10"/>
    </row>
  </sheetData>
  <mergeCells count="1">
    <mergeCell ref="E1:F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pagadas junio 2018</vt:lpstr>
      <vt:lpstr>no pagadas junio18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García</dc:creator>
  <cp:lastModifiedBy>Patricia García</cp:lastModifiedBy>
  <dcterms:created xsi:type="dcterms:W3CDTF">2018-07-05T07:07:04Z</dcterms:created>
  <dcterms:modified xsi:type="dcterms:W3CDTF">2018-08-08T09:17:08Z</dcterms:modified>
</cp:coreProperties>
</file>