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 Publicitat Activa\Finançament Grups Polítics\2024-Finançament_grups\"/>
    </mc:Choice>
  </mc:AlternateContent>
  <bookViews>
    <workbookView xWindow="0" yWindow="0" windowWidth="28800" windowHeight="1171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E182" i="1" l="1"/>
  <c r="F139" i="1"/>
  <c r="F107" i="1"/>
  <c r="F82" i="1"/>
  <c r="F56" i="1"/>
  <c r="F16" i="1"/>
  <c r="E180" i="1"/>
  <c r="F180" i="1" s="1"/>
  <c r="E156" i="1"/>
  <c r="F156" i="1" s="1"/>
  <c r="E150" i="1"/>
  <c r="F150" i="1" s="1"/>
  <c r="E139" i="1"/>
  <c r="E107" i="1"/>
  <c r="E101" i="1"/>
  <c r="F101" i="1" s="1"/>
  <c r="E82" i="1"/>
  <c r="E76" i="1"/>
  <c r="F76" i="1" s="1"/>
  <c r="E56" i="1"/>
  <c r="E44" i="1"/>
  <c r="F44" i="1" s="1"/>
  <c r="E16" i="1"/>
  <c r="E10" i="1"/>
  <c r="F10" i="1" s="1"/>
</calcChain>
</file>

<file path=xl/sharedStrings.xml><?xml version="1.0" encoding="utf-8"?>
<sst xmlns="http://schemas.openxmlformats.org/spreadsheetml/2006/main" count="181" uniqueCount="78">
  <si>
    <t>ASSIGNACIÓ ECONÒMICA ANY 2024              IMPORT: 39.996,33 + remanent 5.655,94 = 45.652,27</t>
  </si>
  <si>
    <t>GRUP MUNICIPAL SOCIALISTA</t>
  </si>
  <si>
    <t>Taxis</t>
  </si>
  <si>
    <t>Trimestre 1º</t>
  </si>
  <si>
    <t>Trimestre 2º</t>
  </si>
  <si>
    <t>Trimestre 3º</t>
  </si>
  <si>
    <t>Trimestre 4º</t>
  </si>
  <si>
    <t>EMT</t>
  </si>
  <si>
    <t>Hotel</t>
  </si>
  <si>
    <t>Floristería</t>
  </si>
  <si>
    <t>DESPESA</t>
  </si>
  <si>
    <t>CONCEPTE</t>
  </si>
  <si>
    <t>DATA</t>
  </si>
  <si>
    <t>IMPORT</t>
  </si>
  <si>
    <t>RÀTIO</t>
  </si>
  <si>
    <t>OBSERVACIONS</t>
  </si>
  <si>
    <t>BANCÀRIES</t>
  </si>
  <si>
    <t>TOTAL</t>
  </si>
  <si>
    <t>COMUNICACIONS (Tlf., correu,…)</t>
  </si>
  <si>
    <t>DESPLAÇAMENT I MANUTENCIÓ</t>
  </si>
  <si>
    <t>EDICIÓ I DISTRIBUCIÓ</t>
  </si>
  <si>
    <t>ESTUDIS I TREBALLS TÈCNICS</t>
  </si>
  <si>
    <t>FORMACIÓ</t>
  </si>
  <si>
    <t>ORGANITZACIÓ D'ACTES PÚBLICS DIFUSIÓ INICIATIVES</t>
  </si>
  <si>
    <t>PREMSA, REVISTES I ALTRES PUBLICACIONS</t>
  </si>
  <si>
    <t>PUBLICITAT</t>
  </si>
  <si>
    <t>REPRESENTACIÓ</t>
  </si>
  <si>
    <t>SERVEIS</t>
  </si>
  <si>
    <t>SUBMINISTRAMENTS I BÉNS NO INVENTARIABLES</t>
  </si>
  <si>
    <t>TRIBUTS</t>
  </si>
  <si>
    <t>ALTRES DESPESES</t>
  </si>
  <si>
    <t>Manteniment compte</t>
  </si>
  <si>
    <t>Correus</t>
  </si>
  <si>
    <t>Transport ATMV</t>
  </si>
  <si>
    <t>Aparcament</t>
  </si>
  <si>
    <t>Transport Falles</t>
  </si>
  <si>
    <t>Desdejuni per reunión</t>
  </si>
  <si>
    <t>Desdejuni per a portar</t>
  </si>
  <si>
    <t xml:space="preserve">Despeses restauració actes </t>
  </si>
  <si>
    <t>Forn Pastisseria</t>
  </si>
  <si>
    <t>Forn</t>
  </si>
  <si>
    <t>Suscripció premsa</t>
  </si>
  <si>
    <t>Aplicació disseny gràfic</t>
  </si>
  <si>
    <t>Aplicació publicitat</t>
  </si>
  <si>
    <t>Campanya publicitat</t>
  </si>
  <si>
    <t>Publicitat en les xarxes</t>
  </si>
  <si>
    <t>Fotògrafa</t>
  </si>
  <si>
    <t>Fotograf</t>
  </si>
  <si>
    <t xml:space="preserve">Cena en associació cultural </t>
  </si>
  <si>
    <t>Premi a entitat cultural falles</t>
  </si>
  <si>
    <t>Premi artista faller</t>
  </si>
  <si>
    <t>Agència de viatges</t>
  </si>
  <si>
    <t>Allotjaments web</t>
  </si>
  <si>
    <t xml:space="preserve">Agència comunicació </t>
  </si>
  <si>
    <t xml:space="preserve">Certificat digital </t>
  </si>
  <si>
    <t>Edició de vídeos</t>
  </si>
  <si>
    <t>Treballs de disseny i impresió</t>
  </si>
  <si>
    <t>Treballs de impresió</t>
  </si>
  <si>
    <t>Memòria virtual</t>
  </si>
  <si>
    <t xml:space="preserve">Copies color </t>
  </si>
  <si>
    <t>Reprografia</t>
  </si>
  <si>
    <t>Material àudio</t>
  </si>
  <si>
    <t>Material informàtic</t>
  </si>
  <si>
    <t>Papeleria</t>
  </si>
  <si>
    <t>IRPF a compte</t>
  </si>
  <si>
    <t>Comerç</t>
  </si>
  <si>
    <t>Comerç ferreteria</t>
  </si>
  <si>
    <t>Compra teixits</t>
  </si>
  <si>
    <t>Ferreteria</t>
  </si>
  <si>
    <t>Floristeria</t>
  </si>
  <si>
    <t>Reintegrament a l´Ajuntament</t>
  </si>
  <si>
    <t>Supermercat</t>
  </si>
  <si>
    <t>RENFE VIATGERS SME SA</t>
  </si>
  <si>
    <t>Billet avió</t>
  </si>
  <si>
    <t>Billets tren Madrid</t>
  </si>
  <si>
    <t>Cafeteria</t>
  </si>
  <si>
    <t>Accés dades registre mercantíl</t>
  </si>
  <si>
    <t>Impresió fotografies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</si>
</sst>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0"/>
    <numFmt numFmtId="165" formatCode="0.0000000"/>
    <numFmt numFmtId="166" formatCode="#,##0.00\ \€"/>
    <numFmt numFmtId="167" formatCode="dd\-mm\-yy;@"/>
  </numFmts>
  <fonts count="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7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center" wrapText="1"/>
    </xf>
    <xf numFmtId="167" fontId="2" fillId="0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/>
    </xf>
    <xf numFmtId="167" fontId="3" fillId="0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0" fontId="3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167" fontId="3" fillId="0" borderId="14" xfId="0" applyNumberFormat="1" applyFont="1" applyFill="1" applyBorder="1" applyAlignment="1">
      <alignment horizontal="center" vertical="center" wrapText="1"/>
    </xf>
    <xf numFmtId="167" fontId="3" fillId="0" borderId="14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0" fontId="3" fillId="0" borderId="14" xfId="0" applyNumberFormat="1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67" fontId="3" fillId="0" borderId="15" xfId="0" applyNumberFormat="1" applyFont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67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4" xfId="0" applyNumberFormat="1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" fontId="2" fillId="0" borderId="9" xfId="0" applyNumberFormat="1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 wrapText="1"/>
    </xf>
    <xf numFmtId="4" fontId="3" fillId="5" borderId="9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horizontal="right" vertical="center" shrinkToFit="1"/>
    </xf>
    <xf numFmtId="4" fontId="4" fillId="5" borderId="9" xfId="0" applyNumberFormat="1" applyFont="1" applyFill="1" applyBorder="1" applyAlignment="1">
      <alignment horizontal="right" vertical="center" shrinkToFit="1"/>
    </xf>
    <xf numFmtId="4" fontId="1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165" fontId="2" fillId="0" borderId="9" xfId="0" applyNumberFormat="1" applyFont="1" applyFill="1" applyBorder="1" applyAlignment="1">
      <alignment horizontal="right" vertical="center" shrinkToFit="1"/>
    </xf>
    <xf numFmtId="0" fontId="3" fillId="0" borderId="14" xfId="0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left" vertical="center"/>
    </xf>
    <xf numFmtId="4" fontId="7" fillId="5" borderId="9" xfId="0" applyNumberFormat="1" applyFont="1" applyFill="1" applyBorder="1" applyAlignment="1">
      <alignment horizontal="right" vertical="center" wrapText="1"/>
    </xf>
    <xf numFmtId="0" fontId="2" fillId="7" borderId="9" xfId="0" applyFont="1" applyFill="1" applyBorder="1" applyAlignment="1">
      <alignment horizontal="left" vertical="center" wrapText="1"/>
    </xf>
    <xf numFmtId="4" fontId="3" fillId="0" borderId="16" xfId="0" applyNumberFormat="1" applyFont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 shrinkToFit="1"/>
    </xf>
    <xf numFmtId="4" fontId="3" fillId="0" borderId="15" xfId="0" applyNumberFormat="1" applyFont="1" applyBorder="1" applyAlignment="1">
      <alignment vertical="center"/>
    </xf>
    <xf numFmtId="1" fontId="2" fillId="0" borderId="9" xfId="0" applyNumberFormat="1" applyFont="1" applyFill="1" applyBorder="1" applyAlignment="1">
      <alignment horizontal="right" vertical="center" shrinkToFit="1"/>
    </xf>
    <xf numFmtId="0" fontId="2" fillId="6" borderId="1" xfId="0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right" vertical="center" shrinkToFit="1"/>
    </xf>
    <xf numFmtId="164" fontId="2" fillId="0" borderId="13" xfId="0" applyNumberFormat="1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 shrinkToFit="1"/>
    </xf>
    <xf numFmtId="4" fontId="4" fillId="7" borderId="9" xfId="0" applyNumberFormat="1" applyFont="1" applyFill="1" applyBorder="1" applyAlignment="1">
      <alignment horizontal="right" vertical="center" shrinkToFit="1"/>
    </xf>
    <xf numFmtId="4" fontId="3" fillId="0" borderId="14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166" fontId="2" fillId="5" borderId="9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7"/>
  <sheetViews>
    <sheetView showGridLines="0"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B9"/>
    </sheetView>
  </sheetViews>
  <sheetFormatPr baseColWidth="10" defaultColWidth="8.83203125" defaultRowHeight="12.75" x14ac:dyDescent="0.2"/>
  <cols>
    <col min="1" max="1" width="8.83203125" style="29"/>
    <col min="2" max="2" width="34.83203125" style="29" customWidth="1"/>
    <col min="3" max="3" width="43.1640625" style="29" customWidth="1"/>
    <col min="4" max="4" width="16.1640625" style="29" customWidth="1"/>
    <col min="5" max="5" width="24.5" style="29" customWidth="1"/>
    <col min="6" max="6" width="14" style="29" customWidth="1"/>
    <col min="7" max="7" width="22" style="29" customWidth="1"/>
    <col min="8" max="16384" width="8.83203125" style="29"/>
  </cols>
  <sheetData>
    <row r="1" spans="2:13" ht="23.25" customHeight="1" x14ac:dyDescent="0.2"/>
    <row r="2" spans="2:13" ht="25.5" customHeight="1" x14ac:dyDescent="0.2">
      <c r="B2" s="72" t="s">
        <v>1</v>
      </c>
      <c r="C2" s="73"/>
      <c r="D2" s="73"/>
      <c r="E2" s="73"/>
      <c r="F2" s="73"/>
      <c r="G2" s="74"/>
    </row>
    <row r="3" spans="2:13" ht="22.5" customHeight="1" x14ac:dyDescent="0.2">
      <c r="B3" s="75" t="s">
        <v>0</v>
      </c>
      <c r="C3" s="76"/>
      <c r="D3" s="76"/>
      <c r="E3" s="76"/>
      <c r="F3" s="76"/>
      <c r="G3" s="77"/>
    </row>
    <row r="4" spans="2:13" s="31" customFormat="1" ht="25.15" customHeight="1" x14ac:dyDescent="0.2">
      <c r="B4" s="30" t="s">
        <v>10</v>
      </c>
      <c r="C4" s="30" t="s">
        <v>11</v>
      </c>
      <c r="D4" s="30" t="s">
        <v>12</v>
      </c>
      <c r="E4" s="30" t="s">
        <v>13</v>
      </c>
      <c r="F4" s="30" t="s">
        <v>14</v>
      </c>
      <c r="G4" s="30" t="s">
        <v>15</v>
      </c>
    </row>
    <row r="5" spans="2:13" s="31" customFormat="1" ht="13.9" customHeight="1" x14ac:dyDescent="0.2">
      <c r="B5" s="71" t="s">
        <v>16</v>
      </c>
      <c r="C5" s="1" t="s">
        <v>31</v>
      </c>
      <c r="D5" s="2">
        <v>45303</v>
      </c>
      <c r="E5" s="3">
        <v>30</v>
      </c>
      <c r="F5" s="1"/>
      <c r="G5" s="1"/>
    </row>
    <row r="6" spans="2:13" s="31" customFormat="1" ht="13.9" customHeight="1" x14ac:dyDescent="0.2">
      <c r="B6" s="69"/>
      <c r="C6" s="1"/>
      <c r="D6" s="1"/>
      <c r="E6" s="32"/>
      <c r="F6" s="1"/>
      <c r="G6" s="1"/>
    </row>
    <row r="7" spans="2:13" s="31" customFormat="1" ht="13.9" customHeight="1" x14ac:dyDescent="0.2">
      <c r="B7" s="69"/>
      <c r="C7" s="1"/>
      <c r="D7" s="1"/>
      <c r="E7" s="32"/>
      <c r="F7" s="1"/>
      <c r="G7" s="1"/>
    </row>
    <row r="8" spans="2:13" s="31" customFormat="1" ht="13.9" customHeight="1" x14ac:dyDescent="0.2">
      <c r="B8" s="69"/>
      <c r="C8" s="1"/>
      <c r="D8" s="1"/>
      <c r="E8" s="32"/>
      <c r="F8" s="1"/>
      <c r="G8" s="1"/>
    </row>
    <row r="9" spans="2:13" s="31" customFormat="1" ht="13.9" customHeight="1" x14ac:dyDescent="0.2">
      <c r="B9" s="70"/>
      <c r="C9" s="1"/>
      <c r="D9" s="1"/>
      <c r="E9" s="32"/>
      <c r="F9" s="1"/>
      <c r="G9" s="1"/>
    </row>
    <row r="10" spans="2:13" s="31" customFormat="1" ht="19.5" customHeight="1" x14ac:dyDescent="0.2">
      <c r="B10" s="33" t="s">
        <v>17</v>
      </c>
      <c r="C10" s="34"/>
      <c r="D10" s="34"/>
      <c r="E10" s="35">
        <f>SUM(E5:E9)</f>
        <v>30</v>
      </c>
      <c r="F10" s="24">
        <f>(E10*100)/45625.27</f>
        <v>6.5753035543680075E-2</v>
      </c>
      <c r="G10" s="34"/>
      <c r="M10" s="61"/>
    </row>
    <row r="11" spans="2:13" s="31" customFormat="1" ht="15" customHeight="1" x14ac:dyDescent="0.2">
      <c r="B11" s="71" t="s">
        <v>18</v>
      </c>
      <c r="C11" s="4" t="s">
        <v>32</v>
      </c>
      <c r="D11" s="5">
        <v>45565</v>
      </c>
      <c r="E11" s="36">
        <v>8.9</v>
      </c>
      <c r="F11" s="37"/>
      <c r="G11" s="1"/>
    </row>
    <row r="12" spans="2:13" s="31" customFormat="1" ht="15" customHeight="1" x14ac:dyDescent="0.2">
      <c r="B12" s="69"/>
      <c r="C12" s="4" t="s">
        <v>32</v>
      </c>
      <c r="D12" s="5">
        <v>45569</v>
      </c>
      <c r="E12" s="36">
        <v>4.97</v>
      </c>
      <c r="F12" s="37"/>
      <c r="G12" s="1"/>
    </row>
    <row r="13" spans="2:13" s="31" customFormat="1" ht="13.5" customHeight="1" x14ac:dyDescent="0.2">
      <c r="B13" s="69"/>
      <c r="C13" s="1"/>
      <c r="D13" s="1"/>
      <c r="E13" s="32"/>
      <c r="F13" s="1"/>
      <c r="G13" s="1"/>
    </row>
    <row r="14" spans="2:13" s="31" customFormat="1" ht="13.5" customHeight="1" x14ac:dyDescent="0.2">
      <c r="B14" s="69"/>
      <c r="C14" s="1"/>
      <c r="D14" s="1"/>
      <c r="E14" s="32"/>
      <c r="F14" s="1"/>
      <c r="G14" s="1"/>
    </row>
    <row r="15" spans="2:13" s="31" customFormat="1" ht="13.9" customHeight="1" x14ac:dyDescent="0.2">
      <c r="B15" s="70"/>
      <c r="C15" s="1"/>
      <c r="D15" s="1"/>
      <c r="E15" s="32"/>
      <c r="F15" s="1"/>
      <c r="G15" s="1"/>
    </row>
    <row r="16" spans="2:13" s="31" customFormat="1" ht="19.5" customHeight="1" x14ac:dyDescent="0.2">
      <c r="B16" s="33" t="s">
        <v>17</v>
      </c>
      <c r="C16" s="34"/>
      <c r="D16" s="34"/>
      <c r="E16" s="38">
        <f>SUM(E11:E15)</f>
        <v>13.870000000000001</v>
      </c>
      <c r="F16" s="24">
        <f>(E16*100)/45625.27</f>
        <v>3.0399820099694753E-2</v>
      </c>
      <c r="G16" s="34"/>
    </row>
    <row r="17" spans="2:7" s="31" customFormat="1" ht="15" customHeight="1" x14ac:dyDescent="0.2">
      <c r="B17" s="71" t="s">
        <v>19</v>
      </c>
      <c r="C17" s="6" t="s">
        <v>2</v>
      </c>
      <c r="D17" s="7" t="s">
        <v>3</v>
      </c>
      <c r="E17" s="8">
        <v>312.7</v>
      </c>
      <c r="F17" s="37"/>
      <c r="G17" s="1"/>
    </row>
    <row r="18" spans="2:7" s="31" customFormat="1" ht="15" customHeight="1" x14ac:dyDescent="0.2">
      <c r="B18" s="69"/>
      <c r="C18" s="6" t="s">
        <v>2</v>
      </c>
      <c r="D18" s="7" t="s">
        <v>4</v>
      </c>
      <c r="E18" s="8">
        <v>1608.59</v>
      </c>
      <c r="F18" s="37"/>
      <c r="G18" s="1"/>
    </row>
    <row r="19" spans="2:7" s="31" customFormat="1" ht="15" customHeight="1" x14ac:dyDescent="0.2">
      <c r="B19" s="69"/>
      <c r="C19" s="6" t="s">
        <v>2</v>
      </c>
      <c r="D19" s="7" t="s">
        <v>5</v>
      </c>
      <c r="E19" s="8">
        <v>843.05</v>
      </c>
      <c r="F19" s="37"/>
      <c r="G19" s="1"/>
    </row>
    <row r="20" spans="2:7" s="31" customFormat="1" ht="15" customHeight="1" x14ac:dyDescent="0.2">
      <c r="B20" s="69"/>
      <c r="C20" s="6" t="s">
        <v>2</v>
      </c>
      <c r="D20" s="7" t="s">
        <v>6</v>
      </c>
      <c r="E20" s="8">
        <v>1708.91</v>
      </c>
      <c r="F20" s="37"/>
      <c r="G20" s="1"/>
    </row>
    <row r="21" spans="2:7" s="31" customFormat="1" ht="15" customHeight="1" x14ac:dyDescent="0.2">
      <c r="B21" s="69"/>
      <c r="C21" s="9" t="s">
        <v>7</v>
      </c>
      <c r="D21" s="10" t="s">
        <v>3</v>
      </c>
      <c r="E21" s="11">
        <v>17</v>
      </c>
      <c r="F21" s="37"/>
      <c r="G21" s="1"/>
    </row>
    <row r="22" spans="2:7" s="31" customFormat="1" ht="15" customHeight="1" x14ac:dyDescent="0.2">
      <c r="B22" s="69"/>
      <c r="C22" s="9" t="s">
        <v>7</v>
      </c>
      <c r="D22" s="10" t="s">
        <v>4</v>
      </c>
      <c r="E22" s="11">
        <v>34</v>
      </c>
      <c r="F22" s="37"/>
      <c r="G22" s="1"/>
    </row>
    <row r="23" spans="2:7" s="31" customFormat="1" ht="13.9" customHeight="1" x14ac:dyDescent="0.2">
      <c r="B23" s="69"/>
      <c r="C23" s="12" t="s">
        <v>7</v>
      </c>
      <c r="D23" s="13" t="s">
        <v>5</v>
      </c>
      <c r="E23" s="14">
        <v>16.75</v>
      </c>
      <c r="F23" s="1"/>
      <c r="G23" s="1"/>
    </row>
    <row r="24" spans="2:7" s="31" customFormat="1" ht="15" customHeight="1" x14ac:dyDescent="0.2">
      <c r="B24" s="69"/>
      <c r="C24" s="9" t="s">
        <v>7</v>
      </c>
      <c r="D24" s="10" t="s">
        <v>6</v>
      </c>
      <c r="E24" s="11">
        <v>25.5</v>
      </c>
      <c r="F24" s="37"/>
      <c r="G24" s="1"/>
    </row>
    <row r="25" spans="2:7" s="31" customFormat="1" ht="15" customHeight="1" x14ac:dyDescent="0.2">
      <c r="B25" s="69"/>
      <c r="C25" s="15" t="s">
        <v>33</v>
      </c>
      <c r="D25" s="16">
        <v>45616</v>
      </c>
      <c r="E25" s="39">
        <v>4</v>
      </c>
      <c r="F25" s="37"/>
      <c r="G25" s="1"/>
    </row>
    <row r="26" spans="2:7" s="31" customFormat="1" ht="15" customHeight="1" x14ac:dyDescent="0.2">
      <c r="B26" s="69"/>
      <c r="C26" s="4" t="s">
        <v>34</v>
      </c>
      <c r="D26" s="5">
        <v>45373</v>
      </c>
      <c r="E26" s="39">
        <v>13.7</v>
      </c>
      <c r="F26" s="37"/>
      <c r="G26" s="1"/>
    </row>
    <row r="27" spans="2:7" s="31" customFormat="1" ht="15" customHeight="1" x14ac:dyDescent="0.2">
      <c r="B27" s="69"/>
      <c r="C27" s="4" t="s">
        <v>34</v>
      </c>
      <c r="D27" s="5">
        <v>45399</v>
      </c>
      <c r="E27" s="39">
        <v>14.15</v>
      </c>
      <c r="F27" s="37"/>
      <c r="G27" s="1"/>
    </row>
    <row r="28" spans="2:7" s="31" customFormat="1" ht="15" customHeight="1" x14ac:dyDescent="0.2">
      <c r="B28" s="69"/>
      <c r="C28" s="4" t="s">
        <v>34</v>
      </c>
      <c r="D28" s="17">
        <v>45439</v>
      </c>
      <c r="E28" s="39">
        <v>15.45</v>
      </c>
      <c r="F28" s="37"/>
      <c r="G28" s="1"/>
    </row>
    <row r="29" spans="2:7" s="31" customFormat="1" ht="15" customHeight="1" x14ac:dyDescent="0.2">
      <c r="B29" s="69"/>
      <c r="C29" s="4" t="s">
        <v>34</v>
      </c>
      <c r="D29" s="17">
        <v>45462</v>
      </c>
      <c r="E29" s="39">
        <v>29.15</v>
      </c>
      <c r="F29" s="37"/>
      <c r="G29" s="1"/>
    </row>
    <row r="30" spans="2:7" s="31" customFormat="1" ht="15" customHeight="1" x14ac:dyDescent="0.2">
      <c r="B30" s="69"/>
      <c r="C30" s="4" t="s">
        <v>34</v>
      </c>
      <c r="D30" s="17">
        <v>45589</v>
      </c>
      <c r="E30" s="39">
        <v>19.75</v>
      </c>
      <c r="F30" s="37"/>
      <c r="G30" s="1"/>
    </row>
    <row r="31" spans="2:7" s="31" customFormat="1" ht="15" customHeight="1" x14ac:dyDescent="0.2">
      <c r="B31" s="69"/>
      <c r="C31" s="4" t="s">
        <v>34</v>
      </c>
      <c r="D31" s="16">
        <v>45616</v>
      </c>
      <c r="E31" s="39">
        <v>12.5</v>
      </c>
      <c r="F31" s="37"/>
      <c r="G31" s="1"/>
    </row>
    <row r="32" spans="2:7" s="31" customFormat="1" ht="13.9" customHeight="1" x14ac:dyDescent="0.2">
      <c r="B32" s="69"/>
      <c r="C32" s="4" t="s">
        <v>34</v>
      </c>
      <c r="D32" s="17">
        <v>45544</v>
      </c>
      <c r="E32" s="18">
        <v>19.3</v>
      </c>
      <c r="F32" s="1"/>
      <c r="G32" s="1"/>
    </row>
    <row r="33" spans="2:7" s="31" customFormat="1" ht="13.9" customHeight="1" x14ac:dyDescent="0.2">
      <c r="B33" s="69"/>
      <c r="C33" s="19" t="s">
        <v>35</v>
      </c>
      <c r="D33" s="17">
        <v>45376</v>
      </c>
      <c r="E33" s="40">
        <v>550</v>
      </c>
      <c r="F33" s="1"/>
      <c r="G33" s="1"/>
    </row>
    <row r="34" spans="2:7" s="31" customFormat="1" ht="13.9" customHeight="1" x14ac:dyDescent="0.2">
      <c r="B34" s="69"/>
      <c r="C34" s="19" t="s">
        <v>35</v>
      </c>
      <c r="D34" s="5">
        <v>45399</v>
      </c>
      <c r="E34" s="40">
        <v>180</v>
      </c>
      <c r="F34" s="1"/>
      <c r="G34" s="1"/>
    </row>
    <row r="35" spans="2:7" s="31" customFormat="1" ht="13.9" customHeight="1" x14ac:dyDescent="0.2">
      <c r="B35" s="69"/>
      <c r="C35" s="15" t="s">
        <v>72</v>
      </c>
      <c r="D35" s="5">
        <v>45399</v>
      </c>
      <c r="E35" s="40">
        <v>38.6</v>
      </c>
      <c r="F35" s="1"/>
      <c r="G35" s="1"/>
    </row>
    <row r="36" spans="2:7" s="31" customFormat="1" ht="15" customHeight="1" x14ac:dyDescent="0.2">
      <c r="B36" s="69"/>
      <c r="C36" s="15" t="s">
        <v>72</v>
      </c>
      <c r="D36" s="5">
        <v>45399</v>
      </c>
      <c r="E36" s="40">
        <v>47.2</v>
      </c>
      <c r="F36" s="41"/>
      <c r="G36" s="1"/>
    </row>
    <row r="37" spans="2:7" s="31" customFormat="1" ht="15" customHeight="1" x14ac:dyDescent="0.2">
      <c r="B37" s="69"/>
      <c r="C37" s="15" t="s">
        <v>73</v>
      </c>
      <c r="D37" s="17">
        <v>45569</v>
      </c>
      <c r="E37" s="40">
        <v>67.569999999999993</v>
      </c>
      <c r="F37" s="37"/>
      <c r="G37" s="1"/>
    </row>
    <row r="38" spans="2:7" s="31" customFormat="1" ht="15" customHeight="1" x14ac:dyDescent="0.2">
      <c r="B38" s="69"/>
      <c r="C38" s="4" t="s">
        <v>8</v>
      </c>
      <c r="D38" s="5">
        <v>45373</v>
      </c>
      <c r="E38" s="40">
        <v>204.3</v>
      </c>
      <c r="F38" s="37"/>
      <c r="G38" s="1"/>
    </row>
    <row r="39" spans="2:7" s="31" customFormat="1" ht="15" customHeight="1" x14ac:dyDescent="0.2">
      <c r="B39" s="69"/>
      <c r="C39" s="19" t="s">
        <v>74</v>
      </c>
      <c r="D39" s="17">
        <v>45349</v>
      </c>
      <c r="E39" s="40">
        <v>96.51</v>
      </c>
      <c r="F39" s="37"/>
      <c r="G39" s="1"/>
    </row>
    <row r="40" spans="2:7" s="31" customFormat="1" ht="13.9" customHeight="1" x14ac:dyDescent="0.2">
      <c r="B40" s="69"/>
      <c r="C40" s="9" t="s">
        <v>75</v>
      </c>
      <c r="D40" s="42" t="s">
        <v>3</v>
      </c>
      <c r="E40" s="40">
        <v>342.15</v>
      </c>
      <c r="F40" s="1"/>
      <c r="G40" s="1"/>
    </row>
    <row r="41" spans="2:7" s="31" customFormat="1" ht="15" customHeight="1" x14ac:dyDescent="0.2">
      <c r="B41" s="69"/>
      <c r="C41" s="9" t="s">
        <v>75</v>
      </c>
      <c r="D41" s="42" t="s">
        <v>4</v>
      </c>
      <c r="E41" s="40">
        <v>1151.28</v>
      </c>
      <c r="F41" s="37"/>
      <c r="G41" s="1"/>
    </row>
    <row r="42" spans="2:7" s="31" customFormat="1" ht="13.9" customHeight="1" x14ac:dyDescent="0.2">
      <c r="B42" s="69"/>
      <c r="C42" s="9" t="s">
        <v>75</v>
      </c>
      <c r="D42" s="42" t="s">
        <v>5</v>
      </c>
      <c r="E42" s="40">
        <v>305.75</v>
      </c>
      <c r="F42" s="1"/>
      <c r="G42" s="1"/>
    </row>
    <row r="43" spans="2:7" s="31" customFormat="1" ht="13.9" customHeight="1" x14ac:dyDescent="0.2">
      <c r="B43" s="70"/>
      <c r="C43" s="9" t="s">
        <v>75</v>
      </c>
      <c r="D43" s="42" t="s">
        <v>6</v>
      </c>
      <c r="E43" s="40">
        <v>649.74</v>
      </c>
      <c r="F43" s="1"/>
      <c r="G43" s="1"/>
    </row>
    <row r="44" spans="2:7" s="31" customFormat="1" ht="19.5" customHeight="1" x14ac:dyDescent="0.2">
      <c r="B44" s="33" t="s">
        <v>17</v>
      </c>
      <c r="C44" s="34"/>
      <c r="D44" s="34"/>
      <c r="E44" s="43">
        <f>SUM(E17:E43)</f>
        <v>8327.5999999999985</v>
      </c>
      <c r="F44" s="24">
        <f>(E44*100)/45625.27</f>
        <v>18.252165959785003</v>
      </c>
      <c r="G44" s="34"/>
    </row>
    <row r="45" spans="2:7" s="31" customFormat="1" ht="13.9" customHeight="1" x14ac:dyDescent="0.2">
      <c r="B45" s="71" t="s">
        <v>20</v>
      </c>
      <c r="C45" s="1"/>
      <c r="D45" s="1"/>
      <c r="E45" s="44"/>
      <c r="F45" s="1"/>
      <c r="G45" s="1"/>
    </row>
    <row r="46" spans="2:7" s="31" customFormat="1" ht="13.9" customHeight="1" x14ac:dyDescent="0.2">
      <c r="B46" s="69"/>
      <c r="C46" s="1"/>
      <c r="D46" s="1"/>
      <c r="E46" s="32"/>
      <c r="F46" s="1"/>
      <c r="G46" s="1"/>
    </row>
    <row r="47" spans="2:7" s="31" customFormat="1" ht="13.9" customHeight="1" x14ac:dyDescent="0.2">
      <c r="B47" s="69"/>
      <c r="C47" s="1"/>
      <c r="D47" s="1"/>
      <c r="E47" s="32"/>
      <c r="F47" s="1"/>
      <c r="G47" s="1"/>
    </row>
    <row r="48" spans="2:7" s="31" customFormat="1" ht="13.9" customHeight="1" x14ac:dyDescent="0.2">
      <c r="B48" s="69"/>
      <c r="C48" s="1"/>
      <c r="D48" s="1"/>
      <c r="E48" s="32"/>
      <c r="F48" s="1"/>
      <c r="G48" s="1"/>
    </row>
    <row r="49" spans="2:7" s="31" customFormat="1" ht="13.9" customHeight="1" x14ac:dyDescent="0.2">
      <c r="B49" s="70"/>
      <c r="C49" s="1"/>
      <c r="D49" s="1"/>
      <c r="E49" s="32"/>
      <c r="F49" s="1"/>
      <c r="G49" s="1"/>
    </row>
    <row r="50" spans="2:7" s="31" customFormat="1" ht="19.5" customHeight="1" x14ac:dyDescent="0.2">
      <c r="B50" s="33" t="s">
        <v>17</v>
      </c>
      <c r="C50" s="34"/>
      <c r="D50" s="34"/>
      <c r="E50" s="45"/>
      <c r="F50" s="46"/>
      <c r="G50" s="34"/>
    </row>
    <row r="51" spans="2:7" s="31" customFormat="1" ht="13.9" customHeight="1" x14ac:dyDescent="0.2">
      <c r="B51" s="71" t="s">
        <v>21</v>
      </c>
      <c r="C51" s="19" t="s">
        <v>76</v>
      </c>
      <c r="D51" s="17">
        <v>45432</v>
      </c>
      <c r="E51" s="40">
        <v>31.46</v>
      </c>
      <c r="F51" s="1"/>
      <c r="G51" s="1"/>
    </row>
    <row r="52" spans="2:7" s="31" customFormat="1" ht="13.9" customHeight="1" x14ac:dyDescent="0.2">
      <c r="B52" s="69"/>
      <c r="C52" s="19" t="s">
        <v>76</v>
      </c>
      <c r="D52" s="17">
        <v>45488</v>
      </c>
      <c r="E52" s="40">
        <v>23.84</v>
      </c>
      <c r="F52" s="1"/>
      <c r="G52" s="1"/>
    </row>
    <row r="53" spans="2:7" s="31" customFormat="1" ht="13.9" customHeight="1" x14ac:dyDescent="0.2">
      <c r="B53" s="69"/>
      <c r="C53" s="1"/>
      <c r="D53" s="1"/>
      <c r="E53" s="32"/>
      <c r="F53" s="1"/>
      <c r="G53" s="1"/>
    </row>
    <row r="54" spans="2:7" s="31" customFormat="1" ht="13.9" customHeight="1" x14ac:dyDescent="0.2">
      <c r="B54" s="69"/>
      <c r="C54" s="1"/>
      <c r="D54" s="1"/>
      <c r="E54" s="32"/>
      <c r="F54" s="1"/>
      <c r="G54" s="1"/>
    </row>
    <row r="55" spans="2:7" s="31" customFormat="1" ht="13.9" customHeight="1" x14ac:dyDescent="0.2">
      <c r="B55" s="70"/>
      <c r="C55" s="1"/>
      <c r="D55" s="1"/>
      <c r="E55" s="32"/>
      <c r="F55" s="1"/>
      <c r="G55" s="1"/>
    </row>
    <row r="56" spans="2:7" s="31" customFormat="1" ht="19.5" customHeight="1" x14ac:dyDescent="0.2">
      <c r="B56" s="33" t="s">
        <v>17</v>
      </c>
      <c r="C56" s="34"/>
      <c r="D56" s="34"/>
      <c r="E56" s="45">
        <f>SUM(E51:E55)</f>
        <v>55.3</v>
      </c>
      <c r="F56" s="24">
        <f>(E56*100)/45625.27</f>
        <v>0.12120476218551694</v>
      </c>
      <c r="G56" s="34"/>
    </row>
    <row r="57" spans="2:7" s="31" customFormat="1" ht="13.9" customHeight="1" x14ac:dyDescent="0.2">
      <c r="B57" s="71" t="s">
        <v>22</v>
      </c>
      <c r="C57" s="1"/>
      <c r="D57" s="1"/>
      <c r="E57" s="32"/>
      <c r="F57" s="1"/>
      <c r="G57" s="1"/>
    </row>
    <row r="58" spans="2:7" s="31" customFormat="1" ht="13.9" customHeight="1" x14ac:dyDescent="0.2">
      <c r="B58" s="69"/>
      <c r="C58" s="1"/>
      <c r="D58" s="1"/>
      <c r="E58" s="32"/>
      <c r="F58" s="1"/>
      <c r="G58" s="1"/>
    </row>
    <row r="59" spans="2:7" s="31" customFormat="1" ht="13.9" customHeight="1" x14ac:dyDescent="0.2">
      <c r="B59" s="69"/>
      <c r="C59" s="1"/>
      <c r="D59" s="1"/>
      <c r="E59" s="32"/>
      <c r="F59" s="1"/>
      <c r="G59" s="1"/>
    </row>
    <row r="60" spans="2:7" s="31" customFormat="1" ht="13.9" customHeight="1" x14ac:dyDescent="0.2">
      <c r="B60" s="69"/>
      <c r="C60" s="1"/>
      <c r="D60" s="1"/>
      <c r="E60" s="32"/>
      <c r="F60" s="1"/>
      <c r="G60" s="1"/>
    </row>
    <row r="61" spans="2:7" s="31" customFormat="1" ht="13.9" customHeight="1" x14ac:dyDescent="0.2">
      <c r="B61" s="70"/>
      <c r="C61" s="1"/>
      <c r="D61" s="1"/>
      <c r="E61" s="32"/>
      <c r="F61" s="1"/>
      <c r="G61" s="1"/>
    </row>
    <row r="62" spans="2:7" s="31" customFormat="1" ht="19.5" customHeight="1" x14ac:dyDescent="0.2">
      <c r="B62" s="33" t="s">
        <v>17</v>
      </c>
      <c r="C62" s="34"/>
      <c r="D62" s="34"/>
      <c r="E62" s="45"/>
      <c r="F62" s="1"/>
      <c r="G62" s="34"/>
    </row>
    <row r="63" spans="2:7" s="31" customFormat="1" ht="15" customHeight="1" x14ac:dyDescent="0.2">
      <c r="B63" s="71" t="s">
        <v>23</v>
      </c>
      <c r="C63" s="4" t="s">
        <v>36</v>
      </c>
      <c r="D63" s="5">
        <v>45373</v>
      </c>
      <c r="E63" s="40">
        <v>157.5</v>
      </c>
      <c r="F63" s="37"/>
      <c r="G63" s="1"/>
    </row>
    <row r="64" spans="2:7" s="31" customFormat="1" ht="15" customHeight="1" x14ac:dyDescent="0.2">
      <c r="B64" s="69"/>
      <c r="C64" s="15" t="s">
        <v>37</v>
      </c>
      <c r="D64" s="17">
        <v>45505</v>
      </c>
      <c r="E64" s="40">
        <v>32.799999999999997</v>
      </c>
      <c r="F64" s="37"/>
      <c r="G64" s="1"/>
    </row>
    <row r="65" spans="2:7" s="31" customFormat="1" ht="15" customHeight="1" x14ac:dyDescent="0.2">
      <c r="B65" s="69"/>
      <c r="C65" s="15" t="s">
        <v>37</v>
      </c>
      <c r="D65" s="17">
        <v>45544</v>
      </c>
      <c r="E65" s="40">
        <v>104</v>
      </c>
      <c r="F65" s="37"/>
      <c r="G65" s="1"/>
    </row>
    <row r="66" spans="2:7" s="31" customFormat="1" ht="15" customHeight="1" x14ac:dyDescent="0.2">
      <c r="B66" s="69"/>
      <c r="C66" s="15" t="s">
        <v>37</v>
      </c>
      <c r="D66" s="17">
        <v>45645</v>
      </c>
      <c r="E66" s="40">
        <v>60</v>
      </c>
      <c r="F66" s="37"/>
      <c r="G66" s="1"/>
    </row>
    <row r="67" spans="2:7" s="31" customFormat="1" ht="15" customHeight="1" x14ac:dyDescent="0.2">
      <c r="B67" s="69"/>
      <c r="C67" s="15" t="s">
        <v>38</v>
      </c>
      <c r="D67" s="5">
        <v>45373</v>
      </c>
      <c r="E67" s="40">
        <v>31.4</v>
      </c>
      <c r="F67" s="37"/>
      <c r="G67" s="1"/>
    </row>
    <row r="68" spans="2:7" s="31" customFormat="1" ht="15" customHeight="1" x14ac:dyDescent="0.2">
      <c r="B68" s="69"/>
      <c r="C68" s="15" t="s">
        <v>38</v>
      </c>
      <c r="D68" s="5">
        <v>45399</v>
      </c>
      <c r="E68" s="40">
        <v>83.5</v>
      </c>
      <c r="F68" s="37"/>
      <c r="G68" s="1"/>
    </row>
    <row r="69" spans="2:7" s="31" customFormat="1" ht="15" customHeight="1" x14ac:dyDescent="0.2">
      <c r="B69" s="69"/>
      <c r="C69" s="15" t="s">
        <v>38</v>
      </c>
      <c r="D69" s="17">
        <v>45439</v>
      </c>
      <c r="E69" s="40">
        <v>15.5</v>
      </c>
      <c r="F69" s="37"/>
      <c r="G69" s="1"/>
    </row>
    <row r="70" spans="2:7" s="31" customFormat="1" ht="15" customHeight="1" x14ac:dyDescent="0.2">
      <c r="B70" s="69"/>
      <c r="C70" s="15" t="s">
        <v>38</v>
      </c>
      <c r="D70" s="17">
        <v>45481</v>
      </c>
      <c r="E70" s="40">
        <v>119.2</v>
      </c>
      <c r="F70" s="37"/>
      <c r="G70" s="1"/>
    </row>
    <row r="71" spans="2:7" s="31" customFormat="1" ht="15" customHeight="1" x14ac:dyDescent="0.2">
      <c r="B71" s="69"/>
      <c r="C71" s="15" t="s">
        <v>38</v>
      </c>
      <c r="D71" s="17">
        <v>45497</v>
      </c>
      <c r="E71" s="40">
        <v>274.3</v>
      </c>
      <c r="F71" s="37"/>
      <c r="G71" s="1"/>
    </row>
    <row r="72" spans="2:7" s="31" customFormat="1" ht="15" customHeight="1" x14ac:dyDescent="0.2">
      <c r="B72" s="69"/>
      <c r="C72" s="15" t="s">
        <v>38</v>
      </c>
      <c r="D72" s="17">
        <v>45642</v>
      </c>
      <c r="E72" s="40">
        <v>85.55</v>
      </c>
      <c r="F72" s="37"/>
      <c r="G72" s="1"/>
    </row>
    <row r="73" spans="2:7" s="31" customFormat="1" ht="15" customHeight="1" x14ac:dyDescent="0.2">
      <c r="B73" s="69"/>
      <c r="C73" s="15" t="s">
        <v>39</v>
      </c>
      <c r="D73" s="17">
        <v>45646</v>
      </c>
      <c r="E73" s="40">
        <v>60.3</v>
      </c>
      <c r="F73" s="37"/>
      <c r="G73" s="1"/>
    </row>
    <row r="74" spans="2:7" s="31" customFormat="1" ht="15" customHeight="1" x14ac:dyDescent="0.2">
      <c r="B74" s="69"/>
      <c r="C74" s="15" t="s">
        <v>40</v>
      </c>
      <c r="D74" s="17">
        <v>45544</v>
      </c>
      <c r="E74" s="40">
        <v>76.900000000000006</v>
      </c>
      <c r="F74" s="37"/>
      <c r="G74" s="1"/>
    </row>
    <row r="75" spans="2:7" s="31" customFormat="1" ht="13.9" customHeight="1" x14ac:dyDescent="0.2">
      <c r="B75" s="70"/>
      <c r="C75" s="1"/>
      <c r="D75" s="1"/>
      <c r="E75" s="32"/>
      <c r="F75" s="1"/>
      <c r="G75" s="1"/>
    </row>
    <row r="76" spans="2:7" s="31" customFormat="1" ht="19.5" customHeight="1" x14ac:dyDescent="0.2">
      <c r="B76" s="33" t="s">
        <v>17</v>
      </c>
      <c r="C76" s="34"/>
      <c r="D76" s="34"/>
      <c r="E76" s="38">
        <f>SUM(E63:E75)</f>
        <v>1100.95</v>
      </c>
      <c r="F76" s="24">
        <f>(E76*100)/45625.27</f>
        <v>2.4130268160604857</v>
      </c>
      <c r="G76" s="34"/>
    </row>
    <row r="77" spans="2:7" s="31" customFormat="1" ht="15.4" customHeight="1" x14ac:dyDescent="0.2">
      <c r="B77" s="71" t="s">
        <v>24</v>
      </c>
      <c r="C77" s="15" t="s">
        <v>41</v>
      </c>
      <c r="D77" s="17">
        <v>45544</v>
      </c>
      <c r="E77" s="40">
        <v>12</v>
      </c>
      <c r="F77" s="1"/>
      <c r="G77" s="1"/>
    </row>
    <row r="78" spans="2:7" s="31" customFormat="1" ht="13.9" customHeight="1" x14ac:dyDescent="0.2">
      <c r="B78" s="69"/>
      <c r="C78" s="1"/>
      <c r="D78" s="1"/>
      <c r="E78" s="32"/>
      <c r="F78" s="1"/>
      <c r="G78" s="1"/>
    </row>
    <row r="79" spans="2:7" s="31" customFormat="1" ht="13.9" customHeight="1" x14ac:dyDescent="0.2">
      <c r="B79" s="69"/>
      <c r="C79" s="1"/>
      <c r="D79" s="1"/>
      <c r="E79" s="32"/>
      <c r="F79" s="1"/>
      <c r="G79" s="1"/>
    </row>
    <row r="80" spans="2:7" s="31" customFormat="1" ht="13.9" customHeight="1" x14ac:dyDescent="0.2">
      <c r="B80" s="69"/>
      <c r="C80" s="1"/>
      <c r="D80" s="1"/>
      <c r="E80" s="32"/>
      <c r="F80" s="1"/>
      <c r="G80" s="1"/>
    </row>
    <row r="81" spans="2:7" s="31" customFormat="1" ht="13.9" customHeight="1" x14ac:dyDescent="0.2">
      <c r="B81" s="70"/>
      <c r="C81" s="1"/>
      <c r="D81" s="1"/>
      <c r="E81" s="32"/>
      <c r="F81" s="1"/>
      <c r="G81" s="1"/>
    </row>
    <row r="82" spans="2:7" s="31" customFormat="1" ht="19.5" customHeight="1" x14ac:dyDescent="0.2">
      <c r="B82" s="33" t="s">
        <v>17</v>
      </c>
      <c r="C82" s="34"/>
      <c r="D82" s="34"/>
      <c r="E82" s="45">
        <f>SUM(E77:E81)</f>
        <v>12</v>
      </c>
      <c r="F82" s="24">
        <f>(E82*100)/45625.27</f>
        <v>2.630121421747203E-2</v>
      </c>
      <c r="G82" s="34"/>
    </row>
    <row r="83" spans="2:7" s="31" customFormat="1" ht="15" customHeight="1" x14ac:dyDescent="0.2">
      <c r="B83" s="71" t="s">
        <v>25</v>
      </c>
      <c r="C83" s="4" t="s">
        <v>42</v>
      </c>
      <c r="D83" s="42" t="s">
        <v>3</v>
      </c>
      <c r="E83" s="40">
        <v>41.97</v>
      </c>
      <c r="F83" s="37"/>
      <c r="G83" s="1"/>
    </row>
    <row r="84" spans="2:7" s="31" customFormat="1" ht="15" customHeight="1" x14ac:dyDescent="0.2">
      <c r="B84" s="69"/>
      <c r="C84" s="4" t="s">
        <v>42</v>
      </c>
      <c r="D84" s="42" t="s">
        <v>4</v>
      </c>
      <c r="E84" s="40">
        <v>41.97</v>
      </c>
      <c r="F84" s="37"/>
      <c r="G84" s="1"/>
    </row>
    <row r="85" spans="2:7" s="31" customFormat="1" ht="15" customHeight="1" x14ac:dyDescent="0.2">
      <c r="B85" s="69"/>
      <c r="C85" s="4" t="s">
        <v>42</v>
      </c>
      <c r="D85" s="42" t="s">
        <v>5</v>
      </c>
      <c r="E85" s="40">
        <v>41.97</v>
      </c>
      <c r="F85" s="41"/>
      <c r="G85" s="1"/>
    </row>
    <row r="86" spans="2:7" s="31" customFormat="1" ht="15" customHeight="1" x14ac:dyDescent="0.2">
      <c r="B86" s="69"/>
      <c r="C86" s="4" t="s">
        <v>42</v>
      </c>
      <c r="D86" s="42" t="s">
        <v>6</v>
      </c>
      <c r="E86" s="40">
        <v>41.97</v>
      </c>
      <c r="F86" s="37"/>
      <c r="G86" s="1"/>
    </row>
    <row r="87" spans="2:7" s="31" customFormat="1" ht="15" customHeight="1" x14ac:dyDescent="0.2">
      <c r="B87" s="69"/>
      <c r="C87" s="15" t="s">
        <v>43</v>
      </c>
      <c r="D87" s="17">
        <v>45497</v>
      </c>
      <c r="E87" s="40">
        <v>38.72</v>
      </c>
      <c r="F87" s="37"/>
      <c r="G87" s="1"/>
    </row>
    <row r="88" spans="2:7" s="31" customFormat="1" ht="15" customHeight="1" x14ac:dyDescent="0.2">
      <c r="B88" s="69"/>
      <c r="C88" s="15" t="s">
        <v>43</v>
      </c>
      <c r="D88" s="17">
        <v>45589</v>
      </c>
      <c r="E88" s="40">
        <v>60.98</v>
      </c>
      <c r="F88" s="37"/>
      <c r="G88" s="1"/>
    </row>
    <row r="89" spans="2:7" s="31" customFormat="1" ht="15" customHeight="1" x14ac:dyDescent="0.2">
      <c r="B89" s="69"/>
      <c r="C89" s="15" t="s">
        <v>43</v>
      </c>
      <c r="D89" s="26">
        <v>45572</v>
      </c>
      <c r="E89" s="47">
        <v>4840</v>
      </c>
      <c r="F89" s="37"/>
      <c r="G89" s="1"/>
    </row>
    <row r="90" spans="2:7" s="31" customFormat="1" ht="15" customHeight="1" x14ac:dyDescent="0.2">
      <c r="B90" s="69"/>
      <c r="C90" s="21" t="s">
        <v>44</v>
      </c>
      <c r="D90" s="5">
        <v>45614</v>
      </c>
      <c r="E90" s="40">
        <v>4719</v>
      </c>
      <c r="F90" s="37"/>
      <c r="G90" s="1"/>
    </row>
    <row r="91" spans="2:7" s="31" customFormat="1" ht="15" customHeight="1" x14ac:dyDescent="0.2">
      <c r="B91" s="69"/>
      <c r="C91" s="21" t="s">
        <v>44</v>
      </c>
      <c r="D91" s="17">
        <v>45653</v>
      </c>
      <c r="E91" s="40">
        <v>1700</v>
      </c>
      <c r="F91" s="37"/>
      <c r="G91" s="1"/>
    </row>
    <row r="92" spans="2:7" s="31" customFormat="1" ht="15" customHeight="1" x14ac:dyDescent="0.2">
      <c r="B92" s="69"/>
      <c r="C92" s="19" t="s">
        <v>45</v>
      </c>
      <c r="D92" s="17">
        <v>45355</v>
      </c>
      <c r="E92" s="40">
        <v>8</v>
      </c>
      <c r="F92" s="37"/>
      <c r="G92" s="1"/>
    </row>
    <row r="93" spans="2:7" s="31" customFormat="1" ht="15" customHeight="1" x14ac:dyDescent="0.2">
      <c r="B93" s="69"/>
      <c r="C93" s="19" t="s">
        <v>45</v>
      </c>
      <c r="D93" s="5">
        <v>45595</v>
      </c>
      <c r="E93" s="40">
        <v>30.29</v>
      </c>
      <c r="F93" s="37"/>
      <c r="G93" s="1"/>
    </row>
    <row r="94" spans="2:7" s="31" customFormat="1" ht="15" customHeight="1" x14ac:dyDescent="0.2">
      <c r="B94" s="69"/>
      <c r="C94" s="19" t="s">
        <v>45</v>
      </c>
      <c r="D94" s="5">
        <v>45602</v>
      </c>
      <c r="E94" s="40">
        <v>1.85</v>
      </c>
      <c r="F94" s="37"/>
      <c r="G94" s="1"/>
    </row>
    <row r="95" spans="2:7" s="31" customFormat="1" ht="15" customHeight="1" x14ac:dyDescent="0.2">
      <c r="B95" s="69"/>
      <c r="C95" s="19" t="s">
        <v>46</v>
      </c>
      <c r="D95" s="17">
        <v>45310</v>
      </c>
      <c r="E95" s="40">
        <v>181.5</v>
      </c>
      <c r="F95" s="37"/>
      <c r="G95" s="1"/>
    </row>
    <row r="96" spans="2:7" s="31" customFormat="1" ht="15" customHeight="1" x14ac:dyDescent="0.2">
      <c r="B96" s="69"/>
      <c r="C96" s="15" t="s">
        <v>47</v>
      </c>
      <c r="D96" s="17">
        <v>45565</v>
      </c>
      <c r="E96" s="40">
        <v>318</v>
      </c>
      <c r="F96" s="37"/>
      <c r="G96" s="1"/>
    </row>
    <row r="97" spans="2:7" s="31" customFormat="1" ht="15" customHeight="1" x14ac:dyDescent="0.2">
      <c r="B97" s="69"/>
      <c r="C97" s="15" t="s">
        <v>77</v>
      </c>
      <c r="D97" s="17">
        <v>45497</v>
      </c>
      <c r="E97" s="40">
        <v>9.9600000000000009</v>
      </c>
      <c r="F97" s="37"/>
      <c r="G97" s="1"/>
    </row>
    <row r="98" spans="2:7" s="31" customFormat="1" ht="15" customHeight="1" x14ac:dyDescent="0.2">
      <c r="B98" s="69"/>
      <c r="C98" s="15" t="s">
        <v>77</v>
      </c>
      <c r="D98" s="17">
        <v>45485</v>
      </c>
      <c r="E98" s="40">
        <v>59</v>
      </c>
      <c r="F98" s="37"/>
      <c r="G98" s="1"/>
    </row>
    <row r="99" spans="2:7" s="31" customFormat="1" ht="15" customHeight="1" x14ac:dyDescent="0.2">
      <c r="B99" s="69"/>
      <c r="C99" s="48"/>
      <c r="D99" s="48"/>
      <c r="E99" s="49"/>
      <c r="F99" s="37"/>
      <c r="G99" s="1"/>
    </row>
    <row r="100" spans="2:7" s="31" customFormat="1" ht="13.9" customHeight="1" x14ac:dyDescent="0.2">
      <c r="B100" s="70"/>
      <c r="C100" s="1"/>
      <c r="D100" s="1"/>
      <c r="E100" s="32"/>
      <c r="F100" s="1"/>
      <c r="G100" s="1"/>
    </row>
    <row r="101" spans="2:7" s="31" customFormat="1" ht="19.5" customHeight="1" x14ac:dyDescent="0.2">
      <c r="B101" s="33" t="s">
        <v>17</v>
      </c>
      <c r="C101" s="34"/>
      <c r="D101" s="34"/>
      <c r="E101" s="38">
        <f>SUM(E83:E100)</f>
        <v>12135.18</v>
      </c>
      <c r="F101" s="24">
        <f>(E101*100)/45625.27</f>
        <v>26.597497395631851</v>
      </c>
      <c r="G101" s="34"/>
    </row>
    <row r="102" spans="2:7" s="31" customFormat="1" ht="13.9" customHeight="1" x14ac:dyDescent="0.2">
      <c r="B102" s="71" t="s">
        <v>26</v>
      </c>
      <c r="C102" s="15" t="s">
        <v>48</v>
      </c>
      <c r="D102" s="5">
        <v>45399</v>
      </c>
      <c r="E102" s="40">
        <v>275</v>
      </c>
      <c r="F102" s="1"/>
      <c r="G102" s="1"/>
    </row>
    <row r="103" spans="2:7" s="31" customFormat="1" ht="13.9" customHeight="1" x14ac:dyDescent="0.2">
      <c r="B103" s="69"/>
      <c r="C103" s="15" t="s">
        <v>49</v>
      </c>
      <c r="D103" s="17">
        <v>45439</v>
      </c>
      <c r="E103" s="40">
        <v>1000</v>
      </c>
      <c r="F103" s="1"/>
      <c r="G103" s="1"/>
    </row>
    <row r="104" spans="2:7" s="31" customFormat="1" ht="13.9" customHeight="1" x14ac:dyDescent="0.2">
      <c r="B104" s="69"/>
      <c r="C104" s="15" t="s">
        <v>50</v>
      </c>
      <c r="D104" s="5">
        <v>45408</v>
      </c>
      <c r="E104" s="40">
        <v>1000</v>
      </c>
      <c r="F104" s="1"/>
      <c r="G104" s="1"/>
    </row>
    <row r="105" spans="2:7" s="31" customFormat="1" ht="13.9" customHeight="1" x14ac:dyDescent="0.2">
      <c r="B105" s="69"/>
      <c r="C105" s="1"/>
      <c r="D105" s="20"/>
      <c r="E105" s="3"/>
      <c r="F105" s="1"/>
      <c r="G105" s="1"/>
    </row>
    <row r="106" spans="2:7" s="31" customFormat="1" ht="13.9" customHeight="1" x14ac:dyDescent="0.2">
      <c r="B106" s="70"/>
      <c r="C106" s="1"/>
      <c r="D106" s="1"/>
      <c r="E106" s="32"/>
      <c r="F106" s="1"/>
      <c r="G106" s="1"/>
    </row>
    <row r="107" spans="2:7" s="31" customFormat="1" ht="19.5" customHeight="1" x14ac:dyDescent="0.2">
      <c r="B107" s="33" t="s">
        <v>17</v>
      </c>
      <c r="C107" s="34"/>
      <c r="D107" s="34"/>
      <c r="E107" s="45">
        <f>SUM(E102:E106)</f>
        <v>2275</v>
      </c>
      <c r="F107" s="24">
        <f>(E107*100)/45625.27</f>
        <v>4.9862718620624058</v>
      </c>
      <c r="G107" s="34"/>
    </row>
    <row r="108" spans="2:7" s="31" customFormat="1" ht="15" customHeight="1" x14ac:dyDescent="0.2">
      <c r="B108" s="71" t="s">
        <v>27</v>
      </c>
      <c r="C108" s="19" t="s">
        <v>51</v>
      </c>
      <c r="D108" s="5">
        <v>45629</v>
      </c>
      <c r="E108" s="40">
        <v>458.97</v>
      </c>
      <c r="F108" s="37"/>
      <c r="G108" s="1"/>
    </row>
    <row r="109" spans="2:7" s="31" customFormat="1" ht="15" customHeight="1" x14ac:dyDescent="0.2">
      <c r="B109" s="69"/>
      <c r="C109" s="19" t="s">
        <v>51</v>
      </c>
      <c r="D109" s="17">
        <v>45376</v>
      </c>
      <c r="E109" s="40">
        <v>1161.58</v>
      </c>
      <c r="F109" s="41"/>
      <c r="G109" s="1"/>
    </row>
    <row r="110" spans="2:7" s="31" customFormat="1" ht="15" customHeight="1" x14ac:dyDescent="0.2">
      <c r="B110" s="69"/>
      <c r="C110" s="19" t="s">
        <v>51</v>
      </c>
      <c r="D110" s="17">
        <v>45453</v>
      </c>
      <c r="E110" s="40">
        <v>970.79</v>
      </c>
      <c r="F110" s="41"/>
      <c r="G110" s="1"/>
    </row>
    <row r="111" spans="2:7" s="31" customFormat="1" ht="15" customHeight="1" x14ac:dyDescent="0.2">
      <c r="B111" s="69"/>
      <c r="C111" s="21" t="s">
        <v>52</v>
      </c>
      <c r="D111" s="42" t="s">
        <v>3</v>
      </c>
      <c r="E111" s="40">
        <v>544.5</v>
      </c>
      <c r="F111" s="41"/>
      <c r="G111" s="1"/>
    </row>
    <row r="112" spans="2:7" s="31" customFormat="1" ht="15" customHeight="1" x14ac:dyDescent="0.2">
      <c r="B112" s="69"/>
      <c r="C112" s="21" t="s">
        <v>52</v>
      </c>
      <c r="D112" s="42" t="s">
        <v>4</v>
      </c>
      <c r="E112" s="40">
        <v>544.5</v>
      </c>
      <c r="F112" s="41"/>
      <c r="G112" s="1"/>
    </row>
    <row r="113" spans="2:7" s="31" customFormat="1" ht="15" customHeight="1" x14ac:dyDescent="0.2">
      <c r="B113" s="69"/>
      <c r="C113" s="21" t="s">
        <v>52</v>
      </c>
      <c r="D113" s="42" t="s">
        <v>5</v>
      </c>
      <c r="E113" s="40">
        <v>588.05999999999995</v>
      </c>
      <c r="F113" s="41"/>
      <c r="G113" s="1"/>
    </row>
    <row r="114" spans="2:7" s="31" customFormat="1" ht="15" customHeight="1" x14ac:dyDescent="0.2">
      <c r="B114" s="69"/>
      <c r="C114" s="21" t="s">
        <v>52</v>
      </c>
      <c r="D114" s="42" t="s">
        <v>6</v>
      </c>
      <c r="E114" s="40">
        <v>544.5</v>
      </c>
      <c r="F114" s="41"/>
      <c r="G114" s="1"/>
    </row>
    <row r="115" spans="2:7" s="31" customFormat="1" ht="15" customHeight="1" x14ac:dyDescent="0.2">
      <c r="B115" s="69"/>
      <c r="C115" s="4" t="s">
        <v>53</v>
      </c>
      <c r="D115" s="5">
        <v>45616</v>
      </c>
      <c r="E115" s="40">
        <v>254.1</v>
      </c>
      <c r="F115" s="41"/>
      <c r="G115" s="1"/>
    </row>
    <row r="116" spans="2:7" s="31" customFormat="1" ht="15" customHeight="1" x14ac:dyDescent="0.2">
      <c r="B116" s="69"/>
      <c r="C116" s="4" t="s">
        <v>53</v>
      </c>
      <c r="D116" s="5">
        <v>45616</v>
      </c>
      <c r="E116" s="40">
        <v>3569.5</v>
      </c>
      <c r="F116" s="41"/>
      <c r="G116" s="1"/>
    </row>
    <row r="117" spans="2:7" s="31" customFormat="1" ht="15" customHeight="1" x14ac:dyDescent="0.2">
      <c r="B117" s="69"/>
      <c r="C117" s="22" t="s">
        <v>54</v>
      </c>
      <c r="D117" s="23">
        <v>45580</v>
      </c>
      <c r="E117" s="50">
        <v>33.880000000000003</v>
      </c>
      <c r="F117" s="41"/>
      <c r="G117" s="1"/>
    </row>
    <row r="118" spans="2:7" s="31" customFormat="1" ht="15" customHeight="1" x14ac:dyDescent="0.2">
      <c r="B118" s="69"/>
      <c r="C118" s="15" t="s">
        <v>55</v>
      </c>
      <c r="D118" s="42" t="s">
        <v>5</v>
      </c>
      <c r="E118" s="40">
        <v>35.97</v>
      </c>
      <c r="F118" s="41"/>
      <c r="G118" s="1"/>
    </row>
    <row r="119" spans="2:7" s="31" customFormat="1" ht="15" customHeight="1" x14ac:dyDescent="0.2">
      <c r="B119" s="69"/>
      <c r="C119" s="15" t="s">
        <v>55</v>
      </c>
      <c r="D119" s="42" t="s">
        <v>6</v>
      </c>
      <c r="E119" s="40">
        <v>71.94</v>
      </c>
      <c r="F119" s="41"/>
      <c r="G119" s="1"/>
    </row>
    <row r="120" spans="2:7" s="31" customFormat="1" ht="15" customHeight="1" x14ac:dyDescent="0.2">
      <c r="B120" s="69"/>
      <c r="C120" s="15" t="s">
        <v>56</v>
      </c>
      <c r="D120" s="17">
        <v>45329</v>
      </c>
      <c r="E120" s="40">
        <v>2946.35</v>
      </c>
      <c r="F120" s="41"/>
      <c r="G120" s="1"/>
    </row>
    <row r="121" spans="2:7" s="31" customFormat="1" ht="15" customHeight="1" x14ac:dyDescent="0.2">
      <c r="B121" s="69"/>
      <c r="C121" s="15" t="s">
        <v>56</v>
      </c>
      <c r="D121" s="17">
        <v>45357</v>
      </c>
      <c r="E121" s="40">
        <v>42.11</v>
      </c>
      <c r="F121" s="41"/>
      <c r="G121" s="1"/>
    </row>
    <row r="122" spans="2:7" s="31" customFormat="1" ht="15" customHeight="1" x14ac:dyDescent="0.2">
      <c r="B122" s="69"/>
      <c r="C122" s="19" t="s">
        <v>57</v>
      </c>
      <c r="D122" s="17">
        <v>45376</v>
      </c>
      <c r="E122" s="40">
        <v>673.05</v>
      </c>
      <c r="F122" s="41"/>
      <c r="G122" s="1"/>
    </row>
    <row r="123" spans="2:7" s="31" customFormat="1" ht="15" customHeight="1" x14ac:dyDescent="0.2">
      <c r="B123" s="69"/>
      <c r="C123" s="19" t="s">
        <v>57</v>
      </c>
      <c r="D123" s="17">
        <v>45491</v>
      </c>
      <c r="E123" s="40">
        <v>193.6</v>
      </c>
      <c r="F123" s="41"/>
      <c r="G123" s="1"/>
    </row>
    <row r="124" spans="2:7" s="31" customFormat="1" ht="15" customHeight="1" x14ac:dyDescent="0.2">
      <c r="B124" s="69"/>
      <c r="C124" s="15" t="s">
        <v>56</v>
      </c>
      <c r="D124" s="5">
        <v>45601</v>
      </c>
      <c r="E124" s="40">
        <v>127.53</v>
      </c>
      <c r="F124" s="41"/>
      <c r="G124" s="1"/>
    </row>
    <row r="125" spans="2:7" s="31" customFormat="1" ht="15" customHeight="1" x14ac:dyDescent="0.2">
      <c r="B125" s="69"/>
      <c r="C125" s="19" t="s">
        <v>57</v>
      </c>
      <c r="D125" s="5">
        <v>45607</v>
      </c>
      <c r="E125" s="40">
        <v>217.8</v>
      </c>
      <c r="F125" s="41"/>
      <c r="G125" s="1"/>
    </row>
    <row r="126" spans="2:7" s="31" customFormat="1" ht="13.9" customHeight="1" x14ac:dyDescent="0.2">
      <c r="B126" s="69"/>
      <c r="C126" s="19" t="s">
        <v>57</v>
      </c>
      <c r="D126" s="5">
        <v>45614</v>
      </c>
      <c r="E126" s="40">
        <v>3711.05</v>
      </c>
      <c r="F126" s="1"/>
      <c r="G126" s="1"/>
    </row>
    <row r="127" spans="2:7" s="31" customFormat="1" ht="15" customHeight="1" x14ac:dyDescent="0.2">
      <c r="B127" s="69"/>
      <c r="C127" s="4" t="s">
        <v>58</v>
      </c>
      <c r="D127" s="42" t="s">
        <v>3</v>
      </c>
      <c r="E127" s="40">
        <v>39.96</v>
      </c>
      <c r="F127" s="37"/>
      <c r="G127" s="1"/>
    </row>
    <row r="128" spans="2:7" s="31" customFormat="1" ht="13.9" customHeight="1" x14ac:dyDescent="0.2">
      <c r="B128" s="69"/>
      <c r="C128" s="4" t="s">
        <v>58</v>
      </c>
      <c r="D128" s="42" t="s">
        <v>4</v>
      </c>
      <c r="E128" s="40">
        <v>69.930000000000007</v>
      </c>
      <c r="F128" s="1"/>
      <c r="G128" s="1"/>
    </row>
    <row r="129" spans="2:7" s="31" customFormat="1" ht="13.9" customHeight="1" x14ac:dyDescent="0.2">
      <c r="B129" s="69"/>
      <c r="C129" s="4" t="s">
        <v>58</v>
      </c>
      <c r="D129" s="42" t="s">
        <v>5</v>
      </c>
      <c r="E129" s="40">
        <v>49.95</v>
      </c>
      <c r="F129" s="1"/>
      <c r="G129" s="1"/>
    </row>
    <row r="130" spans="2:7" s="31" customFormat="1" ht="15" customHeight="1" x14ac:dyDescent="0.2">
      <c r="B130" s="69"/>
      <c r="C130" s="4" t="s">
        <v>58</v>
      </c>
      <c r="D130" s="42" t="s">
        <v>6</v>
      </c>
      <c r="E130" s="40">
        <v>59.94</v>
      </c>
      <c r="F130" s="37"/>
      <c r="G130" s="1"/>
    </row>
    <row r="131" spans="2:7" s="31" customFormat="1" ht="15" customHeight="1" x14ac:dyDescent="0.2">
      <c r="B131" s="69"/>
      <c r="C131" s="4" t="s">
        <v>59</v>
      </c>
      <c r="D131" s="5">
        <v>45399</v>
      </c>
      <c r="E131" s="40">
        <v>34.9</v>
      </c>
      <c r="F131" s="37"/>
      <c r="G131" s="1"/>
    </row>
    <row r="132" spans="2:7" s="31" customFormat="1" ht="15" customHeight="1" x14ac:dyDescent="0.2">
      <c r="B132" s="69"/>
      <c r="C132" s="15" t="s">
        <v>60</v>
      </c>
      <c r="D132" s="5">
        <v>45399</v>
      </c>
      <c r="E132" s="40">
        <v>103.39</v>
      </c>
      <c r="F132" s="37"/>
      <c r="G132" s="1"/>
    </row>
    <row r="133" spans="2:7" s="31" customFormat="1" ht="15" customHeight="1" x14ac:dyDescent="0.2">
      <c r="B133" s="69"/>
      <c r="C133" s="15" t="s">
        <v>60</v>
      </c>
      <c r="D133" s="17">
        <v>45569</v>
      </c>
      <c r="E133" s="40">
        <v>151.72999999999999</v>
      </c>
      <c r="F133" s="37"/>
      <c r="G133" s="1"/>
    </row>
    <row r="134" spans="2:7" s="31" customFormat="1" ht="15" customHeight="1" x14ac:dyDescent="0.2">
      <c r="B134" s="69"/>
      <c r="C134" s="15" t="s">
        <v>60</v>
      </c>
      <c r="D134" s="17">
        <v>45642</v>
      </c>
      <c r="E134" s="40">
        <v>224.51</v>
      </c>
      <c r="F134" s="37"/>
      <c r="G134" s="1"/>
    </row>
    <row r="135" spans="2:7" s="31" customFormat="1" ht="15" customHeight="1" x14ac:dyDescent="0.2">
      <c r="B135" s="69"/>
      <c r="C135" s="48"/>
      <c r="D135" s="48"/>
      <c r="E135" s="49"/>
      <c r="F135" s="37"/>
      <c r="G135" s="1"/>
    </row>
    <row r="136" spans="2:7" s="31" customFormat="1" ht="15" customHeight="1" x14ac:dyDescent="0.2">
      <c r="B136" s="69"/>
      <c r="C136" s="1"/>
      <c r="D136" s="1"/>
      <c r="E136" s="32"/>
      <c r="F136" s="51"/>
      <c r="G136" s="1"/>
    </row>
    <row r="137" spans="2:7" s="31" customFormat="1" ht="15" customHeight="1" x14ac:dyDescent="0.2">
      <c r="B137" s="69"/>
      <c r="C137" s="48"/>
      <c r="D137" s="48"/>
      <c r="E137" s="49"/>
      <c r="F137" s="37"/>
      <c r="G137" s="1"/>
    </row>
    <row r="138" spans="2:7" s="31" customFormat="1" ht="15" customHeight="1" x14ac:dyDescent="0.2">
      <c r="B138" s="70"/>
      <c r="C138" s="48"/>
      <c r="D138" s="48"/>
      <c r="E138" s="49"/>
      <c r="F138" s="41"/>
      <c r="G138" s="1"/>
    </row>
    <row r="139" spans="2:7" s="31" customFormat="1" ht="19.5" customHeight="1" x14ac:dyDescent="0.2">
      <c r="B139" s="33" t="s">
        <v>17</v>
      </c>
      <c r="C139" s="52"/>
      <c r="D139" s="52"/>
      <c r="E139" s="53">
        <f>SUM(E108:E138)</f>
        <v>17424.089999999997</v>
      </c>
      <c r="F139" s="24">
        <f>(E139*100)/45625.27</f>
        <v>38.189560302876011</v>
      </c>
      <c r="G139" s="34"/>
    </row>
    <row r="140" spans="2:7" s="31" customFormat="1" ht="15" customHeight="1" x14ac:dyDescent="0.2">
      <c r="B140" s="67" t="s">
        <v>28</v>
      </c>
      <c r="C140" s="15" t="s">
        <v>61</v>
      </c>
      <c r="D140" s="17">
        <v>45439</v>
      </c>
      <c r="E140" s="40">
        <v>17.989999999999998</v>
      </c>
      <c r="F140" s="54"/>
      <c r="G140" s="1"/>
    </row>
    <row r="141" spans="2:7" s="31" customFormat="1" ht="15" customHeight="1" x14ac:dyDescent="0.2">
      <c r="B141" s="68"/>
      <c r="C141" s="15" t="s">
        <v>61</v>
      </c>
      <c r="D141" s="17">
        <v>45439</v>
      </c>
      <c r="E141" s="40">
        <v>28.49</v>
      </c>
      <c r="F141" s="54"/>
      <c r="G141" s="1"/>
    </row>
    <row r="142" spans="2:7" s="31" customFormat="1" ht="15" customHeight="1" x14ac:dyDescent="0.2">
      <c r="B142" s="68"/>
      <c r="C142" s="15" t="s">
        <v>62</v>
      </c>
      <c r="D142" s="17">
        <v>45622</v>
      </c>
      <c r="E142" s="40">
        <v>11.99</v>
      </c>
      <c r="F142" s="54"/>
      <c r="G142" s="1"/>
    </row>
    <row r="143" spans="2:7" s="31" customFormat="1" ht="15" customHeight="1" x14ac:dyDescent="0.2">
      <c r="B143" s="68"/>
      <c r="C143" s="15" t="s">
        <v>63</v>
      </c>
      <c r="D143" s="5">
        <v>45399</v>
      </c>
      <c r="E143" s="40">
        <v>15.7</v>
      </c>
      <c r="F143" s="54"/>
      <c r="G143" s="1"/>
    </row>
    <row r="144" spans="2:7" s="31" customFormat="1" ht="15" customHeight="1" x14ac:dyDescent="0.2">
      <c r="B144" s="68"/>
      <c r="C144" s="15" t="s">
        <v>63</v>
      </c>
      <c r="D144" s="17">
        <v>45453</v>
      </c>
      <c r="E144" s="40">
        <v>37.799999999999997</v>
      </c>
      <c r="F144" s="54"/>
      <c r="G144" s="1"/>
    </row>
    <row r="145" spans="2:7" s="31" customFormat="1" ht="15" customHeight="1" x14ac:dyDescent="0.2">
      <c r="B145" s="69"/>
      <c r="C145" s="55"/>
      <c r="D145" s="55"/>
      <c r="E145" s="56"/>
      <c r="F145" s="37"/>
      <c r="G145" s="1"/>
    </row>
    <row r="146" spans="2:7" s="31" customFormat="1" ht="15" customHeight="1" x14ac:dyDescent="0.2">
      <c r="B146" s="69"/>
      <c r="C146" s="48"/>
      <c r="D146" s="48"/>
      <c r="E146" s="49"/>
      <c r="F146" s="41"/>
      <c r="G146" s="1"/>
    </row>
    <row r="147" spans="2:7" s="31" customFormat="1" ht="15" customHeight="1" x14ac:dyDescent="0.2">
      <c r="B147" s="69"/>
      <c r="C147" s="48"/>
      <c r="D147" s="48"/>
      <c r="E147" s="49"/>
      <c r="F147" s="37"/>
      <c r="G147" s="1"/>
    </row>
    <row r="148" spans="2:7" s="31" customFormat="1" ht="15" customHeight="1" x14ac:dyDescent="0.2">
      <c r="B148" s="69"/>
      <c r="C148" s="48"/>
      <c r="D148" s="48"/>
      <c r="E148" s="49"/>
      <c r="F148" s="37"/>
      <c r="G148" s="1"/>
    </row>
    <row r="149" spans="2:7" s="31" customFormat="1" ht="13.9" customHeight="1" x14ac:dyDescent="0.2">
      <c r="B149" s="70"/>
      <c r="C149" s="1"/>
      <c r="D149" s="1"/>
      <c r="E149" s="32"/>
      <c r="F149" s="1"/>
      <c r="G149" s="1"/>
    </row>
    <row r="150" spans="2:7" s="31" customFormat="1" ht="19.5" customHeight="1" x14ac:dyDescent="0.2">
      <c r="B150" s="33" t="s">
        <v>17</v>
      </c>
      <c r="C150" s="34"/>
      <c r="D150" s="34"/>
      <c r="E150" s="38">
        <f>SUM(E140:E149)</f>
        <v>111.97</v>
      </c>
      <c r="F150" s="24">
        <f>(E150*100)/45625.27</f>
        <v>0.24541224632752859</v>
      </c>
      <c r="G150" s="34"/>
    </row>
    <row r="151" spans="2:7" s="31" customFormat="1" ht="15" customHeight="1" x14ac:dyDescent="0.2">
      <c r="B151" s="71" t="s">
        <v>29</v>
      </c>
      <c r="C151" s="21" t="s">
        <v>64</v>
      </c>
      <c r="D151" s="5">
        <v>45586</v>
      </c>
      <c r="E151" s="40">
        <v>45</v>
      </c>
      <c r="F151" s="37"/>
      <c r="G151" s="1"/>
    </row>
    <row r="152" spans="2:7" s="31" customFormat="1" ht="15" customHeight="1" x14ac:dyDescent="0.2">
      <c r="B152" s="69"/>
      <c r="C152" s="48"/>
      <c r="D152" s="48"/>
      <c r="E152" s="49"/>
      <c r="F152" s="37"/>
      <c r="G152" s="1"/>
    </row>
    <row r="153" spans="2:7" s="31" customFormat="1" ht="15" customHeight="1" x14ac:dyDescent="0.2">
      <c r="B153" s="69"/>
      <c r="C153" s="48"/>
      <c r="D153" s="48"/>
      <c r="E153" s="49"/>
      <c r="F153" s="37"/>
      <c r="G153" s="1"/>
    </row>
    <row r="154" spans="2:7" s="31" customFormat="1" ht="15" customHeight="1" x14ac:dyDescent="0.2">
      <c r="B154" s="69"/>
      <c r="C154" s="48"/>
      <c r="D154" s="48"/>
      <c r="E154" s="49"/>
      <c r="F154" s="37"/>
      <c r="G154" s="1"/>
    </row>
    <row r="155" spans="2:7" s="31" customFormat="1" ht="13.9" customHeight="1" x14ac:dyDescent="0.2">
      <c r="B155" s="70"/>
      <c r="C155" s="1"/>
      <c r="D155" s="1"/>
      <c r="E155" s="32"/>
      <c r="F155" s="1"/>
      <c r="G155" s="1"/>
    </row>
    <row r="156" spans="2:7" s="31" customFormat="1" ht="19.5" customHeight="1" x14ac:dyDescent="0.2">
      <c r="B156" s="33" t="s">
        <v>17</v>
      </c>
      <c r="C156" s="34"/>
      <c r="D156" s="34"/>
      <c r="E156" s="57">
        <f>SUM(E151:E155)</f>
        <v>45</v>
      </c>
      <c r="F156" s="24">
        <f>(E156*100)/45625.27</f>
        <v>9.8629553315520119E-2</v>
      </c>
      <c r="G156" s="34"/>
    </row>
    <row r="157" spans="2:7" s="31" customFormat="1" ht="15" customHeight="1" x14ac:dyDescent="0.2">
      <c r="B157" s="71" t="s">
        <v>30</v>
      </c>
      <c r="C157" s="15" t="s">
        <v>65</v>
      </c>
      <c r="D157" s="17">
        <v>45481</v>
      </c>
      <c r="E157" s="58">
        <v>6.2</v>
      </c>
      <c r="F157" s="37"/>
      <c r="G157" s="1"/>
    </row>
    <row r="158" spans="2:7" s="31" customFormat="1" ht="15" customHeight="1" x14ac:dyDescent="0.2">
      <c r="B158" s="69"/>
      <c r="C158" s="15" t="s">
        <v>65</v>
      </c>
      <c r="D158" s="5">
        <v>45569</v>
      </c>
      <c r="E158" s="58">
        <v>2</v>
      </c>
      <c r="F158" s="41"/>
      <c r="G158" s="1"/>
    </row>
    <row r="159" spans="2:7" s="31" customFormat="1" ht="15" customHeight="1" x14ac:dyDescent="0.2">
      <c r="B159" s="69"/>
      <c r="C159" s="15" t="s">
        <v>65</v>
      </c>
      <c r="D159" s="5">
        <v>45569</v>
      </c>
      <c r="E159" s="58">
        <v>0.61</v>
      </c>
      <c r="F159" s="37"/>
      <c r="G159" s="1"/>
    </row>
    <row r="160" spans="2:7" s="31" customFormat="1" ht="15" customHeight="1" x14ac:dyDescent="0.2">
      <c r="B160" s="69"/>
      <c r="C160" s="15" t="s">
        <v>65</v>
      </c>
      <c r="D160" s="17">
        <v>45642</v>
      </c>
      <c r="E160" s="58">
        <v>8</v>
      </c>
      <c r="F160" s="37"/>
      <c r="G160" s="1"/>
    </row>
    <row r="161" spans="2:7" s="31" customFormat="1" ht="15" customHeight="1" x14ac:dyDescent="0.2">
      <c r="B161" s="69"/>
      <c r="C161" s="15" t="s">
        <v>66</v>
      </c>
      <c r="D161" s="17">
        <v>45471</v>
      </c>
      <c r="E161" s="58">
        <v>10.1</v>
      </c>
      <c r="F161" s="37"/>
      <c r="G161" s="1"/>
    </row>
    <row r="162" spans="2:7" s="31" customFormat="1" ht="15" customHeight="1" x14ac:dyDescent="0.2">
      <c r="B162" s="69"/>
      <c r="C162" s="15" t="s">
        <v>66</v>
      </c>
      <c r="D162" s="17">
        <v>45471</v>
      </c>
      <c r="E162" s="58">
        <v>66.040000000000006</v>
      </c>
      <c r="F162" s="37"/>
      <c r="G162" s="1"/>
    </row>
    <row r="163" spans="2:7" s="31" customFormat="1" ht="15" customHeight="1" x14ac:dyDescent="0.2">
      <c r="B163" s="69"/>
      <c r="C163" s="15" t="s">
        <v>67</v>
      </c>
      <c r="D163" s="17">
        <v>45471</v>
      </c>
      <c r="E163" s="58">
        <v>343</v>
      </c>
      <c r="F163" s="37"/>
      <c r="G163" s="1"/>
    </row>
    <row r="164" spans="2:7" s="31" customFormat="1" ht="15" customHeight="1" x14ac:dyDescent="0.2">
      <c r="B164" s="69"/>
      <c r="C164" s="15" t="s">
        <v>67</v>
      </c>
      <c r="D164" s="17">
        <v>45471</v>
      </c>
      <c r="E164" s="58">
        <v>35.4</v>
      </c>
      <c r="F164" s="37"/>
      <c r="G164" s="1"/>
    </row>
    <row r="165" spans="2:7" s="31" customFormat="1" ht="15" customHeight="1" x14ac:dyDescent="0.2">
      <c r="B165" s="69"/>
      <c r="C165" s="25" t="s">
        <v>68</v>
      </c>
      <c r="D165" s="26">
        <v>45569</v>
      </c>
      <c r="E165" s="59">
        <v>11.36</v>
      </c>
      <c r="F165" s="37"/>
      <c r="G165" s="1"/>
    </row>
    <row r="166" spans="2:7" s="31" customFormat="1" ht="15" customHeight="1" x14ac:dyDescent="0.2">
      <c r="B166" s="69"/>
      <c r="C166" s="27" t="s">
        <v>69</v>
      </c>
      <c r="D166" s="26">
        <v>45589</v>
      </c>
      <c r="E166" s="59">
        <v>400</v>
      </c>
      <c r="F166" s="37"/>
      <c r="G166" s="1"/>
    </row>
    <row r="167" spans="2:7" s="31" customFormat="1" ht="15" customHeight="1" x14ac:dyDescent="0.2">
      <c r="B167" s="69"/>
      <c r="C167" s="15" t="s">
        <v>9</v>
      </c>
      <c r="D167" s="17">
        <v>45646</v>
      </c>
      <c r="E167" s="58">
        <v>26.9</v>
      </c>
      <c r="F167" s="37"/>
      <c r="G167" s="1"/>
    </row>
    <row r="168" spans="2:7" s="31" customFormat="1" ht="15" customHeight="1" x14ac:dyDescent="0.2">
      <c r="B168" s="69"/>
      <c r="C168" s="15" t="s">
        <v>9</v>
      </c>
      <c r="D168" s="17">
        <v>45656</v>
      </c>
      <c r="E168" s="58">
        <v>65</v>
      </c>
      <c r="F168" s="37"/>
      <c r="G168" s="1"/>
    </row>
    <row r="169" spans="2:7" s="31" customFormat="1" ht="15" customHeight="1" x14ac:dyDescent="0.2">
      <c r="B169" s="69"/>
      <c r="C169" s="28" t="s">
        <v>70</v>
      </c>
      <c r="D169" s="17">
        <v>45295</v>
      </c>
      <c r="E169" s="58">
        <v>0.75</v>
      </c>
      <c r="F169" s="37"/>
      <c r="G169" s="1"/>
    </row>
    <row r="170" spans="2:7" s="31" customFormat="1" ht="15" customHeight="1" x14ac:dyDescent="0.2">
      <c r="B170" s="69"/>
      <c r="C170" s="4" t="s">
        <v>71</v>
      </c>
      <c r="D170" s="5">
        <v>45399</v>
      </c>
      <c r="E170" s="58">
        <v>24.13</v>
      </c>
      <c r="F170" s="37"/>
      <c r="G170" s="1"/>
    </row>
    <row r="171" spans="2:7" s="31" customFormat="1" ht="15" customHeight="1" x14ac:dyDescent="0.2">
      <c r="B171" s="69"/>
      <c r="C171" s="4" t="s">
        <v>71</v>
      </c>
      <c r="D171" s="17">
        <v>45481</v>
      </c>
      <c r="E171" s="58">
        <v>27.29</v>
      </c>
      <c r="F171" s="37"/>
      <c r="G171" s="1"/>
    </row>
    <row r="172" spans="2:7" s="31" customFormat="1" ht="15" customHeight="1" x14ac:dyDescent="0.2">
      <c r="B172" s="69"/>
      <c r="C172" s="4" t="s">
        <v>71</v>
      </c>
      <c r="D172" s="17">
        <v>45485</v>
      </c>
      <c r="E172" s="58">
        <v>38.340000000000003</v>
      </c>
      <c r="F172" s="37"/>
      <c r="G172" s="1"/>
    </row>
    <row r="173" spans="2:7" s="31" customFormat="1" ht="15" customHeight="1" x14ac:dyDescent="0.2">
      <c r="B173" s="69"/>
      <c r="C173" s="4" t="s">
        <v>71</v>
      </c>
      <c r="D173" s="17">
        <v>45544</v>
      </c>
      <c r="E173" s="58">
        <v>37.35</v>
      </c>
      <c r="F173" s="37"/>
      <c r="G173" s="1"/>
    </row>
    <row r="174" spans="2:7" s="31" customFormat="1" ht="15" customHeight="1" x14ac:dyDescent="0.2">
      <c r="B174" s="69"/>
      <c r="C174" s="4" t="s">
        <v>71</v>
      </c>
      <c r="D174" s="17">
        <v>45580</v>
      </c>
      <c r="E174" s="58">
        <v>41.46</v>
      </c>
      <c r="F174" s="41"/>
      <c r="G174" s="1"/>
    </row>
    <row r="175" spans="2:7" s="31" customFormat="1" ht="15" customHeight="1" x14ac:dyDescent="0.2">
      <c r="B175" s="69"/>
      <c r="C175" s="4" t="s">
        <v>71</v>
      </c>
      <c r="D175" s="17">
        <v>45642</v>
      </c>
      <c r="E175" s="58">
        <v>2.23</v>
      </c>
      <c r="F175" s="37"/>
      <c r="G175" s="1"/>
    </row>
    <row r="176" spans="2:7" s="31" customFormat="1" ht="15" customHeight="1" x14ac:dyDescent="0.2">
      <c r="B176" s="69"/>
      <c r="C176" s="4" t="s">
        <v>71</v>
      </c>
      <c r="D176" s="17">
        <v>45646</v>
      </c>
      <c r="E176" s="58">
        <v>89.76</v>
      </c>
      <c r="F176" s="37"/>
      <c r="G176" s="1"/>
    </row>
    <row r="177" spans="2:7" s="31" customFormat="1" ht="15" customHeight="1" x14ac:dyDescent="0.2">
      <c r="B177" s="69"/>
      <c r="C177" s="4" t="s">
        <v>71</v>
      </c>
      <c r="D177" s="17">
        <v>45656</v>
      </c>
      <c r="E177" s="58">
        <v>17.13</v>
      </c>
      <c r="F177" s="37"/>
      <c r="G177" s="1"/>
    </row>
    <row r="178" spans="2:7" s="31" customFormat="1" ht="15" customHeight="1" x14ac:dyDescent="0.2">
      <c r="B178" s="69"/>
      <c r="C178" s="48"/>
      <c r="D178" s="48"/>
      <c r="E178" s="49"/>
      <c r="F178" s="37"/>
      <c r="G178" s="1"/>
    </row>
    <row r="179" spans="2:7" s="31" customFormat="1" ht="13.5" customHeight="1" x14ac:dyDescent="0.2">
      <c r="B179" s="70"/>
      <c r="C179" s="1"/>
      <c r="D179" s="1"/>
      <c r="E179" s="32"/>
      <c r="F179" s="1"/>
      <c r="G179" s="1"/>
    </row>
    <row r="180" spans="2:7" s="31" customFormat="1" ht="19.5" customHeight="1" x14ac:dyDescent="0.2">
      <c r="B180" s="33" t="s">
        <v>17</v>
      </c>
      <c r="C180" s="34"/>
      <c r="D180" s="34"/>
      <c r="E180" s="38">
        <f>SUM(E157:E179)</f>
        <v>1253.05</v>
      </c>
      <c r="F180" s="24">
        <f>(E180*100)/45625.27</f>
        <v>2.746394706266944</v>
      </c>
      <c r="G180" s="34"/>
    </row>
    <row r="181" spans="2:7" s="31" customFormat="1" ht="13.5" customHeight="1" x14ac:dyDescent="0.2">
      <c r="B181" s="64"/>
      <c r="C181" s="65"/>
      <c r="D181" s="65"/>
      <c r="E181" s="65"/>
      <c r="F181" s="65"/>
      <c r="G181" s="66"/>
    </row>
    <row r="182" spans="2:7" s="31" customFormat="1" ht="25.5" customHeight="1" x14ac:dyDescent="0.2">
      <c r="B182" s="33" t="s">
        <v>17</v>
      </c>
      <c r="C182" s="1"/>
      <c r="D182" s="1"/>
      <c r="E182" s="60">
        <f>E10+E16+E44+E56+E76+E82+E101+E107+E139+E150+E180+E156</f>
        <v>42784.01</v>
      </c>
      <c r="F182" s="24">
        <v>93.77</v>
      </c>
      <c r="G182" s="1"/>
    </row>
    <row r="183" spans="2:7" s="31" customFormat="1" ht="15" x14ac:dyDescent="0.2"/>
    <row r="185" spans="2:7" ht="15" x14ac:dyDescent="0.2">
      <c r="E185" s="62"/>
    </row>
    <row r="187" spans="2:7" x14ac:dyDescent="0.2">
      <c r="E187" s="63"/>
    </row>
  </sheetData>
  <mergeCells count="17">
    <mergeCell ref="B45:B49"/>
    <mergeCell ref="B51:B55"/>
    <mergeCell ref="B57:B61"/>
    <mergeCell ref="B63:B75"/>
    <mergeCell ref="B2:G2"/>
    <mergeCell ref="B3:G3"/>
    <mergeCell ref="B5:B9"/>
    <mergeCell ref="B11:B15"/>
    <mergeCell ref="B17:B43"/>
    <mergeCell ref="B181:G181"/>
    <mergeCell ref="B140:B149"/>
    <mergeCell ref="B151:B155"/>
    <mergeCell ref="B157:B179"/>
    <mergeCell ref="B77:B81"/>
    <mergeCell ref="B83:B100"/>
    <mergeCell ref="B102:B106"/>
    <mergeCell ref="B108:B1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cp:lastPrinted>2025-07-30T07:45:16Z</cp:lastPrinted>
  <dcterms:created xsi:type="dcterms:W3CDTF">2019-06-05T11:06:34Z</dcterms:created>
  <dcterms:modified xsi:type="dcterms:W3CDTF">2025-09-09T10:56:44Z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DOCUMENT_2_20230037528469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http://sucm2.aytoval.es:8081/cs/idcplg</vt:lpwstr>
  </property>
  <property fmtid="{D5CDD505-2E9C-101B-9397-08002B2CF9AE}" pid="5" name="DISdUser">
    <vt:lpwstr>apppiae</vt:lpwstr>
  </property>
  <property fmtid="{D5CDD505-2E9C-101B-9397-08002B2CF9AE}" pid="6" name="DISdID">
    <vt:lpwstr>37394831</vt:lpwstr>
  </property>
  <property fmtid="{D5CDD505-2E9C-101B-9397-08002B2CF9AE}" pid="7" name="DISidcName">
    <vt:lpwstr>sucm2</vt:lpwstr>
  </property>
  <property fmtid="{D5CDD505-2E9C-101B-9397-08002B2CF9AE}" pid="8" name="DISTaskPaneUrl">
    <vt:lpwstr>http://sucm2.aytoval.es:8081/cs/idcplg?IdcService=DESKTOP_DOC_INFO&amp;dDocName=DOCUMENT_2_20230037528469&amp;dID=37394831&amp;ClientControlled=DocMan,taskpane&amp;coreContentOnly=1</vt:lpwstr>
  </property>
</Properties>
</file>