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5-Finançament_grups\"/>
    </mc:Choice>
  </mc:AlternateContent>
  <bookViews>
    <workbookView xWindow="120" yWindow="15" windowWidth="18960" windowHeight="1101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37" i="1" l="1"/>
  <c r="E101" i="1"/>
  <c r="E146" i="1" l="1"/>
  <c r="E114" i="1"/>
  <c r="E58" i="1"/>
  <c r="E10" i="1"/>
  <c r="E7" i="1" l="1"/>
  <c r="F7" i="1" s="1"/>
  <c r="F114" i="1" l="1"/>
  <c r="F146" i="1" l="1"/>
  <c r="F101" i="1"/>
  <c r="E62" i="1"/>
  <c r="F62" i="1" s="1"/>
  <c r="F37" i="1"/>
  <c r="E50" i="1" l="1"/>
  <c r="F50" i="1" s="1"/>
  <c r="E46" i="1" l="1"/>
  <c r="F46" i="1" s="1"/>
  <c r="E117" i="1"/>
  <c r="F117" i="1" s="1"/>
  <c r="F58" i="1" l="1"/>
  <c r="E53" i="1" l="1"/>
  <c r="F53" i="1" s="1"/>
  <c r="E43" i="1"/>
  <c r="F43" i="1" s="1"/>
  <c r="E40" i="1"/>
  <c r="F40" i="1" s="1"/>
  <c r="F10" i="1" l="1"/>
  <c r="E148" i="1" l="1"/>
  <c r="F148" i="1" l="1"/>
</calcChain>
</file>

<file path=xl/sharedStrings.xml><?xml version="1.0" encoding="utf-8"?>
<sst xmlns="http://schemas.openxmlformats.org/spreadsheetml/2006/main" count="209" uniqueCount="77">
  <si>
    <r>
      <rPr>
        <sz val="10"/>
        <rFont val="Calibri"/>
        <family val="2"/>
      </rPr>
      <t>TOTAL</t>
    </r>
  </si>
  <si>
    <t>GRUP MUNICIPAL COMPROMÍS</t>
  </si>
  <si>
    <t>GASTOS</t>
  </si>
  <si>
    <t>CONCEPTO</t>
  </si>
  <si>
    <t>FECHA</t>
  </si>
  <si>
    <t>IMPORTE</t>
  </si>
  <si>
    <t>RATIO</t>
  </si>
  <si>
    <t>OBSERVACIONES</t>
  </si>
  <si>
    <t>BANCO</t>
  </si>
  <si>
    <t>COMUNICACIONES (correo, tel..)</t>
  </si>
  <si>
    <t>DESPLAZAMIENTO Y MANUTENCIÓN</t>
  </si>
  <si>
    <t>EDICIÓN Y DISTRIBUCIÓN</t>
  </si>
  <si>
    <t>ESTUDIO Y TRABAJOS TÉCNICOS</t>
  </si>
  <si>
    <t>FORMACIÓN</t>
  </si>
  <si>
    <t>ORGANIZACIÓN DE ACTOS PÚBLICOS, DIFUSIÓN DE INICIATIVAS</t>
  </si>
  <si>
    <t>PUBLICIDAD</t>
  </si>
  <si>
    <t>REPRESENTACIÓN</t>
  </si>
  <si>
    <t>SERVICIOS</t>
  </si>
  <si>
    <t>TRIBUTOS</t>
  </si>
  <si>
    <t>SUBMINISTROS Y BIENES NO INVENTARIABLES</t>
  </si>
  <si>
    <t>PRENSA, REVISTAS Y OTRAS PUBLICACIONES</t>
  </si>
  <si>
    <t>OTROS GASTOS</t>
  </si>
  <si>
    <t>MANTENIMIENTO LLIBRETA BANCO</t>
  </si>
  <si>
    <t>TAXIS</t>
  </si>
  <si>
    <t>AGENCIA TRIBUTARIA</t>
  </si>
  <si>
    <t>ENERO</t>
  </si>
  <si>
    <t>AGUA</t>
  </si>
  <si>
    <t>WEB ACCESSIBLE WCAG 2.2</t>
  </si>
  <si>
    <t>PAPELERÍA</t>
  </si>
  <si>
    <t>FEBRERO</t>
  </si>
  <si>
    <t>VAL MÚSICA</t>
  </si>
  <si>
    <t>MARZO</t>
  </si>
  <si>
    <t>MENÚS</t>
  </si>
  <si>
    <t>PHOTOTYPE S.L.</t>
  </si>
  <si>
    <t>DISEÑARTE NOVABERNIA</t>
  </si>
  <si>
    <t>CREARQCIO COOP.</t>
  </si>
  <si>
    <t>GASOLINA</t>
  </si>
  <si>
    <t>CORREO</t>
  </si>
  <si>
    <t>ABRIL</t>
  </si>
  <si>
    <t>TRANSPORTES</t>
  </si>
  <si>
    <t>CANVA EQUIPOS</t>
  </si>
  <si>
    <t>MUNDO GRÁFICO</t>
  </si>
  <si>
    <t>MULTA ORDENANZA MUNICIPAL</t>
  </si>
  <si>
    <t>L'OPINIÓ</t>
  </si>
  <si>
    <t>MAYO</t>
  </si>
  <si>
    <t>MERCAYUMAN S.L. (CINTA TRANSPARENTE)</t>
  </si>
  <si>
    <t>HOTEL</t>
  </si>
  <si>
    <t>EL DIARIO.ES COMUNITAT VALENCIANA (CAMPAÑA 10 AÑOS)</t>
  </si>
  <si>
    <t>PUBLIKA SERVICIOS PUBLICITARIOS JOGUI SL.</t>
  </si>
  <si>
    <t>JUNIO</t>
  </si>
  <si>
    <t>ABOGADO</t>
  </si>
  <si>
    <t>REDES SOCIALES</t>
  </si>
  <si>
    <t>CAPCUT-EDITOR VÍDEO</t>
  </si>
  <si>
    <t>JULIO</t>
  </si>
  <si>
    <t>BANDERA TELA MEDIDA 100*70CMS</t>
  </si>
  <si>
    <t>SERVICIO DE FOTOGRAFIA</t>
  </si>
  <si>
    <t>2 CORONAS DE FLORES</t>
  </si>
  <si>
    <t>AGOSTO</t>
  </si>
  <si>
    <t>ELDIARIO.ES COMUNITAT VALENCIANA (LOGOS)</t>
  </si>
  <si>
    <t>SEPTIEMBRE</t>
  </si>
  <si>
    <t>NOVA BERNIA, S.L. (IMPRESIÓN HOJAS)</t>
  </si>
  <si>
    <t>PULSERAS BORDADAS 9 D'OCTUBRE</t>
  </si>
  <si>
    <r>
      <t xml:space="preserve">ASIGNACIÓN  ECONÓMICA  AÑO 2025       IMPORTE: </t>
    </r>
    <r>
      <rPr>
        <b/>
        <sz val="15"/>
        <rFont val="Calibri"/>
        <family val="2"/>
      </rPr>
      <t xml:space="preserve"> 50.659,24€</t>
    </r>
    <r>
      <rPr>
        <sz val="15"/>
        <rFont val="Calibri"/>
        <family val="2"/>
      </rPr>
      <t xml:space="preserve">
</t>
    </r>
  </si>
  <si>
    <t>OCTUBRE</t>
  </si>
  <si>
    <t>BANDERAS CON VARILLA</t>
  </si>
  <si>
    <t>BOLIS PENS.COM</t>
  </si>
  <si>
    <t>2 CESTAS DE FLORES</t>
  </si>
  <si>
    <t>NOVIEMBRE</t>
  </si>
  <si>
    <t>SUBSCRIPCIÓ ChatGPT</t>
  </si>
  <si>
    <t>IB PRODUCCIONS ESPECTACLE MUSICAL</t>
  </si>
  <si>
    <t>MERCAYUMAN S.L. (PAPELERIA)</t>
  </si>
  <si>
    <t>NOVA BERNIA, S.L. (LIBRETAS DE NOTES)</t>
  </si>
  <si>
    <t>INVOCE FRANCECS ROCA BELTRAN (CARTELDE NAVIDAD 2025)</t>
  </si>
  <si>
    <t>DICIEMBRE</t>
  </si>
  <si>
    <t>GKF COMPNAY (ENQUESTA CIUTAT VLC 2025)</t>
  </si>
  <si>
    <t>GERMAN CABALLERO MARTÍ (FOTOS)</t>
  </si>
  <si>
    <t>AIGUA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</si>
</sst>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8" x14ac:knownFonts="1">
    <font>
      <sz val="10"/>
      <color rgb="FF000000"/>
      <name val="Times New Roman"/>
      <charset val="204"/>
    </font>
    <font>
      <sz val="17"/>
      <name val="Calibri"/>
    </font>
    <font>
      <sz val="15"/>
      <name val="Calibri"/>
    </font>
    <font>
      <sz val="10"/>
      <name val="Calibri"/>
    </font>
    <font>
      <sz val="10"/>
      <color rgb="FF000000"/>
      <name val="Calibri"/>
      <family val="2"/>
    </font>
    <font>
      <b/>
      <sz val="13"/>
      <color rgb="FF000000"/>
      <name val="Calibri"/>
      <family val="2"/>
    </font>
    <font>
      <b/>
      <sz val="10"/>
      <color rgb="FF000000"/>
      <name val="Calibri"/>
      <family val="2"/>
    </font>
    <font>
      <b/>
      <sz val="13"/>
      <name val="Calibri"/>
    </font>
    <font>
      <sz val="17"/>
      <color rgb="FF000000"/>
      <name val="Calibri"/>
      <family val="2"/>
    </font>
    <font>
      <sz val="17"/>
      <name val="Calibri"/>
      <family val="2"/>
    </font>
    <font>
      <sz val="15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5"/>
      <name val="Calibri"/>
      <family val="2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5">
    <xf numFmtId="0" fontId="0" fillId="0" borderId="0" xfId="0" applyFill="1" applyBorder="1" applyAlignment="1">
      <alignment horizontal="left" vertical="top"/>
    </xf>
    <xf numFmtId="0" fontId="0" fillId="0" borderId="9" xfId="0" applyFill="1" applyBorder="1" applyAlignment="1">
      <alignment horizontal="left" wrapText="1"/>
    </xf>
    <xf numFmtId="0" fontId="3" fillId="5" borderId="9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right" vertical="top" shrinkToFit="1"/>
    </xf>
    <xf numFmtId="165" fontId="4" fillId="0" borderId="9" xfId="0" applyNumberFormat="1" applyFont="1" applyFill="1" applyBorder="1" applyAlignment="1">
      <alignment horizontal="right" vertical="top" shrinkToFit="1"/>
    </xf>
    <xf numFmtId="164" fontId="5" fillId="5" borderId="9" xfId="0" applyNumberFormat="1" applyFont="1" applyFill="1" applyBorder="1" applyAlignment="1">
      <alignment horizontal="right" vertical="top" shrinkToFit="1"/>
    </xf>
    <xf numFmtId="166" fontId="4" fillId="0" borderId="9" xfId="0" applyNumberFormat="1" applyFont="1" applyFill="1" applyBorder="1" applyAlignment="1">
      <alignment horizontal="right" vertical="top" shrinkToFit="1"/>
    </xf>
    <xf numFmtId="167" fontId="5" fillId="5" borderId="9" xfId="0" applyNumberFormat="1" applyFont="1" applyFill="1" applyBorder="1" applyAlignment="1">
      <alignment horizontal="right" vertical="top" shrinkToFit="1"/>
    </xf>
    <xf numFmtId="1" fontId="4" fillId="0" borderId="9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vertical="center" wrapText="1"/>
    </xf>
    <xf numFmtId="167" fontId="8" fillId="5" borderId="9" xfId="0" applyNumberFormat="1" applyFont="1" applyFill="1" applyBorder="1" applyAlignment="1">
      <alignment horizontal="right" vertical="top" indent="1" shrinkToFit="1"/>
    </xf>
    <xf numFmtId="165" fontId="6" fillId="7" borderId="9" xfId="0" applyNumberFormat="1" applyFont="1" applyFill="1" applyBorder="1" applyAlignment="1">
      <alignment horizontal="right" vertical="top" shrinkToFit="1"/>
    </xf>
    <xf numFmtId="0" fontId="11" fillId="3" borderId="9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left" vertical="top" wrapText="1" indent="3"/>
    </xf>
    <xf numFmtId="0" fontId="11" fillId="3" borderId="9" xfId="0" applyFont="1" applyFill="1" applyBorder="1" applyAlignment="1">
      <alignment horizontal="left" vertical="top" wrapText="1" indent="4"/>
    </xf>
    <xf numFmtId="0" fontId="11" fillId="3" borderId="9" xfId="0" applyFont="1" applyFill="1" applyBorder="1" applyAlignment="1">
      <alignment horizontal="left" vertical="top" wrapText="1" indent="2"/>
    </xf>
    <xf numFmtId="0" fontId="11" fillId="3" borderId="9" xfId="0" applyFont="1" applyFill="1" applyBorder="1" applyAlignment="1">
      <alignment horizontal="left" vertical="top" wrapText="1" indent="1"/>
    </xf>
    <xf numFmtId="2" fontId="0" fillId="0" borderId="0" xfId="0" applyNumberFormat="1" applyFill="1" applyBorder="1" applyAlignment="1">
      <alignment horizontal="left" vertical="top"/>
    </xf>
    <xf numFmtId="44" fontId="0" fillId="0" borderId="9" xfId="1" applyFont="1" applyFill="1" applyBorder="1" applyAlignment="1">
      <alignment horizontal="left" wrapText="1"/>
    </xf>
    <xf numFmtId="164" fontId="7" fillId="5" borderId="9" xfId="0" applyNumberFormat="1" applyFont="1" applyFill="1" applyBorder="1" applyAlignment="1">
      <alignment horizontal="right" vertical="top" wrapText="1"/>
    </xf>
    <xf numFmtId="164" fontId="14" fillId="0" borderId="9" xfId="0" applyNumberFormat="1" applyFont="1" applyFill="1" applyBorder="1" applyAlignment="1">
      <alignment horizontal="right" vertical="top" shrinkToFit="1"/>
    </xf>
    <xf numFmtId="168" fontId="14" fillId="0" borderId="9" xfId="0" applyNumberFormat="1" applyFont="1" applyFill="1" applyBorder="1" applyAlignment="1">
      <alignment horizontal="right" vertical="top" shrinkToFit="1"/>
    </xf>
    <xf numFmtId="0" fontId="0" fillId="6" borderId="14" xfId="0" applyFill="1" applyBorder="1" applyAlignment="1">
      <alignment horizontal="left" wrapText="1"/>
    </xf>
    <xf numFmtId="0" fontId="0" fillId="6" borderId="15" xfId="0" applyFill="1" applyBorder="1" applyAlignment="1">
      <alignment horizontal="left" wrapText="1"/>
    </xf>
    <xf numFmtId="164" fontId="14" fillId="0" borderId="13" xfId="0" applyNumberFormat="1" applyFont="1" applyFill="1" applyBorder="1" applyAlignment="1">
      <alignment horizontal="right" vertical="top" shrinkToFit="1"/>
    </xf>
    <xf numFmtId="0" fontId="14" fillId="0" borderId="9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vertical="top" shrinkToFit="1"/>
    </xf>
    <xf numFmtId="0" fontId="0" fillId="0" borderId="13" xfId="0" applyFill="1" applyBorder="1" applyAlignment="1">
      <alignment horizontal="left" wrapText="1"/>
    </xf>
    <xf numFmtId="0" fontId="14" fillId="0" borderId="19" xfId="0" applyFont="1" applyFill="1" applyBorder="1" applyAlignment="1">
      <alignment horizontal="left" wrapText="1"/>
    </xf>
    <xf numFmtId="0" fontId="14" fillId="0" borderId="14" xfId="0" applyFont="1" applyFill="1" applyBorder="1" applyAlignment="1">
      <alignment horizontal="left" wrapText="1"/>
    </xf>
    <xf numFmtId="0" fontId="14" fillId="0" borderId="15" xfId="0" applyFont="1" applyFill="1" applyBorder="1" applyAlignment="1">
      <alignment horizontal="left" wrapText="1"/>
    </xf>
    <xf numFmtId="165" fontId="4" fillId="0" borderId="13" xfId="0" applyNumberFormat="1" applyFont="1" applyFill="1" applyBorder="1" applyAlignment="1">
      <alignment horizontal="right" vertical="top" shrinkToFit="1"/>
    </xf>
    <xf numFmtId="0" fontId="0" fillId="6" borderId="1" xfId="0" applyFill="1" applyBorder="1" applyAlignment="1">
      <alignment horizontal="left" wrapText="1"/>
    </xf>
    <xf numFmtId="167" fontId="5" fillId="7" borderId="1" xfId="0" applyNumberFormat="1" applyFont="1" applyFill="1" applyBorder="1" applyAlignment="1">
      <alignment horizontal="right" vertical="top" shrinkToFit="1"/>
    </xf>
    <xf numFmtId="0" fontId="14" fillId="0" borderId="21" xfId="0" applyFont="1" applyFill="1" applyBorder="1" applyAlignment="1">
      <alignment horizontal="left" wrapText="1"/>
    </xf>
    <xf numFmtId="0" fontId="14" fillId="0" borderId="22" xfId="0" applyFont="1" applyFill="1" applyBorder="1" applyAlignment="1">
      <alignment horizontal="left" vertical="center" wrapText="1"/>
    </xf>
    <xf numFmtId="164" fontId="14" fillId="0" borderId="22" xfId="0" applyNumberFormat="1" applyFont="1" applyFill="1" applyBorder="1" applyAlignment="1">
      <alignment horizontal="right" vertical="top" shrinkToFit="1"/>
    </xf>
    <xf numFmtId="0" fontId="14" fillId="0" borderId="19" xfId="0" applyFont="1" applyFill="1" applyBorder="1" applyAlignment="1">
      <alignment horizontal="left" vertical="center" wrapText="1"/>
    </xf>
    <xf numFmtId="168" fontId="7" fillId="5" borderId="13" xfId="0" applyNumberFormat="1" applyFont="1" applyFill="1" applyBorder="1" applyAlignment="1">
      <alignment horizontal="right" vertical="top" wrapText="1"/>
    </xf>
    <xf numFmtId="168" fontId="5" fillId="5" borderId="9" xfId="0" applyNumberFormat="1" applyFont="1" applyFill="1" applyBorder="1" applyAlignment="1">
      <alignment horizontal="right" vertical="top" shrinkToFit="1"/>
    </xf>
    <xf numFmtId="0" fontId="14" fillId="0" borderId="13" xfId="0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horizontal="left" wrapText="1"/>
    </xf>
    <xf numFmtId="0" fontId="14" fillId="0" borderId="22" xfId="0" applyFont="1" applyFill="1" applyBorder="1" applyAlignment="1">
      <alignment horizontal="left" wrapText="1"/>
    </xf>
    <xf numFmtId="164" fontId="14" fillId="0" borderId="24" xfId="0" applyNumberFormat="1" applyFont="1" applyFill="1" applyBorder="1" applyAlignment="1">
      <alignment horizontal="right" vertical="top" shrinkToFit="1"/>
    </xf>
    <xf numFmtId="164" fontId="14" fillId="0" borderId="16" xfId="0" applyNumberFormat="1" applyFont="1" applyFill="1" applyBorder="1" applyAlignment="1">
      <alignment horizontal="right" vertical="top" shrinkToFit="1"/>
    </xf>
    <xf numFmtId="0" fontId="14" fillId="0" borderId="25" xfId="0" applyFont="1" applyFill="1" applyBorder="1" applyAlignment="1">
      <alignment horizontal="left" wrapText="1"/>
    </xf>
    <xf numFmtId="0" fontId="14" fillId="0" borderId="26" xfId="0" applyFont="1" applyFill="1" applyBorder="1" applyAlignment="1">
      <alignment horizontal="left" wrapText="1"/>
    </xf>
    <xf numFmtId="164" fontId="14" fillId="0" borderId="27" xfId="0" applyNumberFormat="1" applyFont="1" applyFill="1" applyBorder="1" applyAlignment="1">
      <alignment horizontal="right" vertical="top" shrinkToFit="1"/>
    </xf>
    <xf numFmtId="164" fontId="14" fillId="0" borderId="28" xfId="0" applyNumberFormat="1" applyFont="1" applyFill="1" applyBorder="1" applyAlignment="1">
      <alignment horizontal="right" vertical="top" shrinkToFit="1"/>
    </xf>
    <xf numFmtId="168" fontId="14" fillId="0" borderId="28" xfId="0" applyNumberFormat="1" applyFont="1" applyFill="1" applyBorder="1" applyAlignment="1">
      <alignment horizontal="right" vertical="top" shrinkToFit="1"/>
    </xf>
    <xf numFmtId="168" fontId="14" fillId="0" borderId="21" xfId="0" applyNumberFormat="1" applyFont="1" applyFill="1" applyBorder="1" applyAlignment="1">
      <alignment horizontal="right" vertical="top" shrinkToFit="1"/>
    </xf>
    <xf numFmtId="0" fontId="14" fillId="0" borderId="14" xfId="0" applyFont="1" applyFill="1" applyBorder="1" applyAlignment="1">
      <alignment horizontal="right" wrapText="1"/>
    </xf>
    <xf numFmtId="0" fontId="14" fillId="0" borderId="12" xfId="0" applyFont="1" applyFill="1" applyBorder="1" applyAlignment="1">
      <alignment horizontal="left" wrapText="1"/>
    </xf>
    <xf numFmtId="0" fontId="14" fillId="0" borderId="16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wrapText="1"/>
    </xf>
    <xf numFmtId="165" fontId="15" fillId="5" borderId="9" xfId="0" applyNumberFormat="1" applyFont="1" applyFill="1" applyBorder="1" applyAlignment="1">
      <alignment horizontal="right" vertical="center" wrapText="1"/>
    </xf>
    <xf numFmtId="165" fontId="6" fillId="7" borderId="9" xfId="0" applyNumberFormat="1" applyFont="1" applyFill="1" applyBorder="1" applyAlignment="1">
      <alignment horizontal="right" vertical="center" shrinkToFit="1"/>
    </xf>
    <xf numFmtId="166" fontId="6" fillId="7" borderId="9" xfId="0" applyNumberFormat="1" applyFont="1" applyFill="1" applyBorder="1" applyAlignment="1">
      <alignment horizontal="right" vertical="center" shrinkToFit="1"/>
    </xf>
    <xf numFmtId="165" fontId="4" fillId="0" borderId="13" xfId="0" applyNumberFormat="1" applyFont="1" applyFill="1" applyBorder="1" applyAlignment="1">
      <alignment horizontal="right" vertical="center" shrinkToFit="1"/>
    </xf>
    <xf numFmtId="166" fontId="6" fillId="5" borderId="9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left" vertical="top" wrapText="1"/>
    </xf>
    <xf numFmtId="168" fontId="14" fillId="0" borderId="29" xfId="0" applyNumberFormat="1" applyFont="1" applyFill="1" applyBorder="1" applyAlignment="1">
      <alignment horizontal="right" vertical="top" shrinkToFit="1"/>
    </xf>
    <xf numFmtId="168" fontId="14" fillId="0" borderId="16" xfId="0" applyNumberFormat="1" applyFont="1" applyFill="1" applyBorder="1" applyAlignment="1">
      <alignment horizontal="right" vertical="top" shrinkToFit="1"/>
    </xf>
    <xf numFmtId="0" fontId="14" fillId="0" borderId="30" xfId="0" applyFont="1" applyFill="1" applyBorder="1" applyAlignment="1">
      <alignment horizontal="left" wrapText="1"/>
    </xf>
    <xf numFmtId="164" fontId="14" fillId="0" borderId="31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4" fontId="17" fillId="0" borderId="0" xfId="0" applyNumberFormat="1" applyFont="1" applyFill="1" applyBorder="1" applyAlignment="1">
      <alignment horizontal="left" vertical="top"/>
    </xf>
    <xf numFmtId="164" fontId="14" fillId="0" borderId="32" xfId="0" applyNumberFormat="1" applyFont="1" applyFill="1" applyBorder="1" applyAlignment="1">
      <alignment horizontal="right" vertical="top" shrinkToFit="1"/>
    </xf>
    <xf numFmtId="0" fontId="14" fillId="0" borderId="5" xfId="0" applyFont="1" applyFill="1" applyBorder="1" applyAlignment="1">
      <alignment horizontal="left" wrapText="1"/>
    </xf>
    <xf numFmtId="164" fontId="14" fillId="0" borderId="5" xfId="0" applyNumberFormat="1" applyFont="1" applyFill="1" applyBorder="1" applyAlignment="1">
      <alignment horizontal="right" vertical="top" shrinkToFit="1"/>
    </xf>
    <xf numFmtId="168" fontId="14" fillId="0" borderId="1" xfId="0" applyNumberFormat="1" applyFont="1" applyFill="1" applyBorder="1" applyAlignment="1">
      <alignment horizontal="right" vertical="top" shrinkToFit="1"/>
    </xf>
    <xf numFmtId="0" fontId="14" fillId="0" borderId="33" xfId="0" applyFont="1" applyFill="1" applyBorder="1" applyAlignment="1">
      <alignment horizontal="left" wrapText="1"/>
    </xf>
    <xf numFmtId="0" fontId="14" fillId="0" borderId="34" xfId="0" applyFont="1" applyFill="1" applyBorder="1" applyAlignment="1">
      <alignment horizontal="left" wrapText="1"/>
    </xf>
    <xf numFmtId="0" fontId="14" fillId="0" borderId="36" xfId="0" applyFont="1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left" vertical="top" wrapText="1" indent="14"/>
    </xf>
    <xf numFmtId="0" fontId="2" fillId="2" borderId="7" xfId="0" applyFont="1" applyFill="1" applyBorder="1" applyAlignment="1">
      <alignment horizontal="left" vertical="top" wrapText="1" indent="14"/>
    </xf>
    <xf numFmtId="0" fontId="2" fillId="2" borderId="8" xfId="0" applyFont="1" applyFill="1" applyBorder="1" applyAlignment="1">
      <alignment horizontal="left" vertical="top" wrapText="1" indent="14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8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6"/>
    </sheetView>
  </sheetViews>
  <sheetFormatPr baseColWidth="10" defaultColWidth="8.83203125" defaultRowHeight="12.75" x14ac:dyDescent="0.2"/>
  <cols>
    <col min="1" max="1" width="10.5" customWidth="1"/>
    <col min="2" max="2" width="34.83203125" customWidth="1"/>
    <col min="3" max="3" width="79" customWidth="1"/>
    <col min="4" max="4" width="20" customWidth="1"/>
    <col min="5" max="5" width="24.5" customWidth="1"/>
    <col min="6" max="6" width="20.6640625" customWidth="1"/>
    <col min="7" max="7" width="22" customWidth="1"/>
    <col min="9" max="9" width="20.6640625" bestFit="1" customWidth="1"/>
    <col min="11" max="11" width="17.6640625" bestFit="1" customWidth="1"/>
    <col min="13" max="13" width="9.6640625" bestFit="1" customWidth="1"/>
  </cols>
  <sheetData>
    <row r="1" spans="2:13" ht="21.75" customHeight="1" x14ac:dyDescent="0.2"/>
    <row r="2" spans="2:13" ht="25.5" customHeight="1" x14ac:dyDescent="0.2">
      <c r="B2" s="89" t="s">
        <v>1</v>
      </c>
      <c r="C2" s="90"/>
      <c r="D2" s="90"/>
      <c r="E2" s="90"/>
      <c r="F2" s="90"/>
      <c r="G2" s="91"/>
    </row>
    <row r="3" spans="2:13" ht="22.5" customHeight="1" x14ac:dyDescent="0.2">
      <c r="B3" s="92" t="s">
        <v>62</v>
      </c>
      <c r="C3" s="93"/>
      <c r="D3" s="93"/>
      <c r="E3" s="93"/>
      <c r="F3" s="93"/>
      <c r="G3" s="94"/>
    </row>
    <row r="4" spans="2:13" ht="25.15" customHeight="1" x14ac:dyDescent="0.2">
      <c r="B4" s="14" t="s">
        <v>2</v>
      </c>
      <c r="C4" s="14" t="s">
        <v>3</v>
      </c>
      <c r="D4" s="15" t="s">
        <v>4</v>
      </c>
      <c r="E4" s="16" t="s">
        <v>5</v>
      </c>
      <c r="F4" s="17" t="s">
        <v>6</v>
      </c>
      <c r="G4" s="18" t="s">
        <v>7</v>
      </c>
    </row>
    <row r="5" spans="2:13" ht="13.9" customHeight="1" x14ac:dyDescent="0.2">
      <c r="B5" s="80" t="s">
        <v>8</v>
      </c>
      <c r="C5" s="1"/>
      <c r="D5" s="1"/>
      <c r="E5" s="20"/>
      <c r="F5" s="1"/>
      <c r="G5" s="1"/>
    </row>
    <row r="6" spans="2:13" ht="13.9" customHeight="1" x14ac:dyDescent="0.25">
      <c r="B6" s="86"/>
      <c r="C6" s="27" t="s">
        <v>22</v>
      </c>
      <c r="D6" s="27" t="s">
        <v>25</v>
      </c>
      <c r="E6" s="22">
        <v>30</v>
      </c>
      <c r="F6" s="1"/>
      <c r="G6" s="1"/>
    </row>
    <row r="7" spans="2:13" ht="19.5" customHeight="1" x14ac:dyDescent="0.2">
      <c r="B7" s="2" t="s">
        <v>0</v>
      </c>
      <c r="C7" s="3"/>
      <c r="D7" s="3"/>
      <c r="E7" s="7">
        <f>SUM(E6)</f>
        <v>30</v>
      </c>
      <c r="F7" s="58">
        <f>E7/50154.24*100</f>
        <v>5.9815481203583182E-2</v>
      </c>
      <c r="G7" s="3"/>
    </row>
    <row r="8" spans="2:13" ht="15" customHeight="1" x14ac:dyDescent="0.25">
      <c r="B8" s="80" t="s">
        <v>9</v>
      </c>
      <c r="C8" s="27" t="s">
        <v>37</v>
      </c>
      <c r="D8" s="27" t="s">
        <v>29</v>
      </c>
      <c r="E8" s="22">
        <v>56.1</v>
      </c>
      <c r="F8" s="6"/>
      <c r="G8" s="1"/>
    </row>
    <row r="9" spans="2:13" ht="13.9" customHeight="1" x14ac:dyDescent="0.25">
      <c r="B9" s="86"/>
      <c r="C9" s="27" t="s">
        <v>37</v>
      </c>
      <c r="D9" s="27" t="s">
        <v>49</v>
      </c>
      <c r="E9" s="22">
        <v>8.69</v>
      </c>
      <c r="F9" s="1"/>
      <c r="G9" s="1"/>
    </row>
    <row r="10" spans="2:13" ht="19.5" customHeight="1" x14ac:dyDescent="0.2">
      <c r="B10" s="2" t="s">
        <v>0</v>
      </c>
      <c r="C10" s="3"/>
      <c r="D10" s="3"/>
      <c r="E10" s="7">
        <f>SUM(E8:E9)</f>
        <v>64.790000000000006</v>
      </c>
      <c r="F10" s="58">
        <f>E10/50154.24*100</f>
        <v>0.12918150090600516</v>
      </c>
      <c r="G10" s="3"/>
    </row>
    <row r="11" spans="2:13" ht="15" customHeight="1" x14ac:dyDescent="0.25">
      <c r="B11" s="80" t="s">
        <v>10</v>
      </c>
      <c r="C11" s="27" t="s">
        <v>23</v>
      </c>
      <c r="D11" s="27" t="s">
        <v>25</v>
      </c>
      <c r="E11" s="22">
        <v>30.05</v>
      </c>
      <c r="F11" s="6"/>
      <c r="G11" s="1"/>
    </row>
    <row r="12" spans="2:13" ht="15" customHeight="1" x14ac:dyDescent="0.25">
      <c r="B12" s="81"/>
      <c r="C12" s="27" t="s">
        <v>23</v>
      </c>
      <c r="D12" s="27" t="s">
        <v>29</v>
      </c>
      <c r="E12" s="22">
        <v>36.1</v>
      </c>
      <c r="F12" s="6"/>
      <c r="G12" s="1"/>
      <c r="M12" s="19"/>
    </row>
    <row r="13" spans="2:13" ht="15" customHeight="1" x14ac:dyDescent="0.25">
      <c r="B13" s="81"/>
      <c r="C13" s="27" t="s">
        <v>23</v>
      </c>
      <c r="D13" s="27" t="s">
        <v>31</v>
      </c>
      <c r="E13" s="22">
        <v>61.85</v>
      </c>
      <c r="F13" s="6"/>
      <c r="G13" s="1"/>
    </row>
    <row r="14" spans="2:13" ht="15" customHeight="1" x14ac:dyDescent="0.25">
      <c r="B14" s="81"/>
      <c r="C14" s="27" t="s">
        <v>23</v>
      </c>
      <c r="D14" s="27" t="s">
        <v>44</v>
      </c>
      <c r="E14" s="22">
        <v>73.95</v>
      </c>
      <c r="F14" s="6"/>
      <c r="G14" s="1"/>
    </row>
    <row r="15" spans="2:13" ht="15" customHeight="1" x14ac:dyDescent="0.25">
      <c r="B15" s="81"/>
      <c r="C15" s="27" t="s">
        <v>23</v>
      </c>
      <c r="D15" s="27" t="s">
        <v>53</v>
      </c>
      <c r="E15" s="22">
        <v>41.7</v>
      </c>
      <c r="F15" s="6"/>
      <c r="G15" s="1"/>
    </row>
    <row r="16" spans="2:13" ht="15" customHeight="1" x14ac:dyDescent="0.25">
      <c r="B16" s="81"/>
      <c r="C16" s="27" t="s">
        <v>23</v>
      </c>
      <c r="D16" s="27" t="s">
        <v>59</v>
      </c>
      <c r="E16" s="22">
        <v>46.15</v>
      </c>
      <c r="F16" s="6"/>
      <c r="G16" s="1"/>
    </row>
    <row r="17" spans="2:13" ht="15" customHeight="1" x14ac:dyDescent="0.25">
      <c r="B17" s="81"/>
      <c r="C17" s="27" t="s">
        <v>23</v>
      </c>
      <c r="D17" s="27" t="s">
        <v>63</v>
      </c>
      <c r="E17" s="22">
        <v>96.95</v>
      </c>
      <c r="F17" s="6"/>
      <c r="G17" s="1"/>
    </row>
    <row r="18" spans="2:13" ht="15" customHeight="1" x14ac:dyDescent="0.25">
      <c r="B18" s="81"/>
      <c r="C18" s="27" t="s">
        <v>23</v>
      </c>
      <c r="D18" s="27" t="s">
        <v>67</v>
      </c>
      <c r="E18" s="22">
        <v>68.45</v>
      </c>
      <c r="F18" s="6"/>
      <c r="G18" s="1"/>
    </row>
    <row r="19" spans="2:13" ht="15" customHeight="1" x14ac:dyDescent="0.25">
      <c r="B19" s="81"/>
      <c r="C19" s="27" t="s">
        <v>23</v>
      </c>
      <c r="D19" s="27" t="s">
        <v>73</v>
      </c>
      <c r="E19" s="22">
        <v>38.200000000000003</v>
      </c>
      <c r="F19" s="6"/>
      <c r="G19" s="1"/>
    </row>
    <row r="20" spans="2:13" ht="15" customHeight="1" x14ac:dyDescent="0.25">
      <c r="B20" s="81"/>
      <c r="C20" s="27"/>
      <c r="D20" s="27"/>
      <c r="E20" s="22"/>
      <c r="F20" s="6"/>
      <c r="G20" s="1"/>
    </row>
    <row r="21" spans="2:13" ht="15" customHeight="1" x14ac:dyDescent="0.25">
      <c r="B21" s="81"/>
      <c r="C21" s="27" t="s">
        <v>39</v>
      </c>
      <c r="D21" s="27" t="s">
        <v>38</v>
      </c>
      <c r="E21" s="22">
        <v>126.56</v>
      </c>
      <c r="F21" s="6"/>
      <c r="G21" s="1"/>
    </row>
    <row r="22" spans="2:13" ht="15" customHeight="1" x14ac:dyDescent="0.25">
      <c r="B22" s="81"/>
      <c r="C22" s="27" t="s">
        <v>39</v>
      </c>
      <c r="D22" s="27" t="s">
        <v>63</v>
      </c>
      <c r="E22" s="22">
        <v>16.95</v>
      </c>
      <c r="F22" s="6"/>
      <c r="G22" s="1"/>
    </row>
    <row r="23" spans="2:13" ht="15" customHeight="1" x14ac:dyDescent="0.25">
      <c r="B23" s="81"/>
      <c r="C23" s="27" t="s">
        <v>39</v>
      </c>
      <c r="D23" s="27" t="s">
        <v>67</v>
      </c>
      <c r="E23" s="22">
        <v>7.4</v>
      </c>
      <c r="F23" s="6"/>
      <c r="G23" s="1"/>
    </row>
    <row r="24" spans="2:13" ht="15" customHeight="1" x14ac:dyDescent="0.25">
      <c r="B24" s="81"/>
      <c r="C24" s="27"/>
      <c r="D24" s="27"/>
      <c r="E24" s="22"/>
      <c r="F24" s="6"/>
      <c r="G24" s="1"/>
    </row>
    <row r="25" spans="2:13" ht="15" customHeight="1" x14ac:dyDescent="0.25">
      <c r="B25" s="81"/>
      <c r="C25" s="27" t="s">
        <v>46</v>
      </c>
      <c r="D25" s="27" t="s">
        <v>49</v>
      </c>
      <c r="E25" s="22">
        <v>180</v>
      </c>
      <c r="F25" s="6"/>
      <c r="G25" s="1"/>
    </row>
    <row r="26" spans="2:13" ht="15" customHeight="1" x14ac:dyDescent="0.25">
      <c r="B26" s="81"/>
      <c r="C26" s="27"/>
      <c r="D26" s="27"/>
      <c r="E26" s="22"/>
      <c r="F26" s="6"/>
      <c r="G26" s="1"/>
    </row>
    <row r="27" spans="2:13" ht="15" customHeight="1" x14ac:dyDescent="0.25">
      <c r="B27" s="81"/>
      <c r="C27" s="27" t="s">
        <v>36</v>
      </c>
      <c r="D27" s="27" t="s">
        <v>31</v>
      </c>
      <c r="E27" s="22">
        <v>37.4</v>
      </c>
      <c r="F27" s="6"/>
      <c r="G27" s="1"/>
    </row>
    <row r="28" spans="2:13" ht="15" customHeight="1" x14ac:dyDescent="0.25">
      <c r="B28" s="81"/>
      <c r="C28" s="27" t="s">
        <v>36</v>
      </c>
      <c r="D28" s="27" t="s">
        <v>57</v>
      </c>
      <c r="E28" s="22">
        <v>32.76</v>
      </c>
      <c r="F28" s="6"/>
      <c r="G28" s="1"/>
    </row>
    <row r="29" spans="2:13" ht="15" customHeight="1" x14ac:dyDescent="0.25">
      <c r="B29" s="81"/>
      <c r="C29" s="27" t="s">
        <v>36</v>
      </c>
      <c r="D29" s="27" t="s">
        <v>67</v>
      </c>
      <c r="E29" s="22">
        <v>8.84</v>
      </c>
      <c r="F29" s="6"/>
      <c r="G29" s="1"/>
    </row>
    <row r="30" spans="2:13" ht="15" customHeight="1" x14ac:dyDescent="0.25">
      <c r="B30" s="81"/>
      <c r="C30" s="27"/>
      <c r="D30" s="27"/>
      <c r="E30" s="22"/>
      <c r="F30" s="6"/>
      <c r="G30" s="1"/>
      <c r="M30" s="19"/>
    </row>
    <row r="31" spans="2:13" ht="15" customHeight="1" x14ac:dyDescent="0.25">
      <c r="B31" s="81"/>
      <c r="C31" s="27" t="s">
        <v>32</v>
      </c>
      <c r="D31" s="27" t="s">
        <v>31</v>
      </c>
      <c r="E31" s="22">
        <v>161</v>
      </c>
      <c r="F31" s="6"/>
      <c r="G31" s="1"/>
    </row>
    <row r="32" spans="2:13" ht="13.9" customHeight="1" x14ac:dyDescent="0.25">
      <c r="B32" s="81"/>
      <c r="C32" s="27" t="s">
        <v>32</v>
      </c>
      <c r="D32" s="27" t="s">
        <v>38</v>
      </c>
      <c r="E32" s="22">
        <v>54.7</v>
      </c>
      <c r="F32" s="1"/>
      <c r="G32" s="1"/>
    </row>
    <row r="33" spans="2:7" ht="15" customHeight="1" x14ac:dyDescent="0.25">
      <c r="B33" s="81"/>
      <c r="C33" s="27" t="s">
        <v>32</v>
      </c>
      <c r="D33" s="27" t="s">
        <v>59</v>
      </c>
      <c r="E33" s="22">
        <v>91.28</v>
      </c>
      <c r="F33" s="6"/>
      <c r="G33" s="1"/>
    </row>
    <row r="34" spans="2:7" ht="15" customHeight="1" x14ac:dyDescent="0.25">
      <c r="B34" s="81"/>
      <c r="C34" s="27" t="s">
        <v>32</v>
      </c>
      <c r="D34" s="27" t="s">
        <v>63</v>
      </c>
      <c r="E34" s="22">
        <v>31.8</v>
      </c>
      <c r="F34" s="6"/>
      <c r="G34" s="1"/>
    </row>
    <row r="35" spans="2:7" ht="15" customHeight="1" x14ac:dyDescent="0.25">
      <c r="B35" s="81"/>
      <c r="C35" s="27" t="s">
        <v>32</v>
      </c>
      <c r="D35" s="27" t="s">
        <v>67</v>
      </c>
      <c r="E35" s="22">
        <v>84.2</v>
      </c>
      <c r="F35" s="6"/>
      <c r="G35" s="1"/>
    </row>
    <row r="36" spans="2:7" ht="15" customHeight="1" x14ac:dyDescent="0.25">
      <c r="B36" s="81"/>
      <c r="C36" s="27" t="s">
        <v>32</v>
      </c>
      <c r="D36" s="27" t="s">
        <v>73</v>
      </c>
      <c r="E36" s="22">
        <v>105.41</v>
      </c>
      <c r="F36" s="6"/>
      <c r="G36" s="1"/>
    </row>
    <row r="37" spans="2:7" ht="19.5" customHeight="1" x14ac:dyDescent="0.2">
      <c r="B37" s="2" t="s">
        <v>0</v>
      </c>
      <c r="C37" s="3"/>
      <c r="D37" s="3"/>
      <c r="E37" s="9">
        <f>SUM(E11:E36)</f>
        <v>1431.7</v>
      </c>
      <c r="F37" s="59">
        <f>E37/50154.24*100</f>
        <v>2.8545941479723353</v>
      </c>
      <c r="G37" s="3"/>
    </row>
    <row r="38" spans="2:7" ht="13.9" customHeight="1" x14ac:dyDescent="0.2">
      <c r="B38" s="80" t="s">
        <v>11</v>
      </c>
      <c r="C38" s="1"/>
      <c r="D38" s="1"/>
      <c r="E38" s="5"/>
      <c r="F38" s="1"/>
      <c r="G38" s="1"/>
    </row>
    <row r="39" spans="2:7" ht="13.9" customHeight="1" x14ac:dyDescent="0.2">
      <c r="B39" s="81"/>
      <c r="C39" s="1"/>
      <c r="D39" s="1"/>
      <c r="E39" s="1"/>
      <c r="F39" s="1"/>
      <c r="G39" s="1"/>
    </row>
    <row r="40" spans="2:7" ht="19.5" customHeight="1" x14ac:dyDescent="0.2">
      <c r="B40" s="2" t="s">
        <v>0</v>
      </c>
      <c r="C40" s="3"/>
      <c r="D40" s="3"/>
      <c r="E40" s="21">
        <f>SUM(E38:E39)</f>
        <v>0</v>
      </c>
      <c r="F40" s="59">
        <f>E40/50154.24/100</f>
        <v>0</v>
      </c>
      <c r="G40" s="3"/>
    </row>
    <row r="41" spans="2:7" ht="13.9" customHeight="1" x14ac:dyDescent="0.2">
      <c r="B41" s="80" t="s">
        <v>12</v>
      </c>
      <c r="C41" s="1"/>
      <c r="D41" s="1"/>
      <c r="E41" s="1"/>
      <c r="F41" s="1"/>
      <c r="G41" s="1"/>
    </row>
    <row r="42" spans="2:7" ht="13.9" customHeight="1" x14ac:dyDescent="0.2">
      <c r="B42" s="86"/>
      <c r="C42" s="1"/>
      <c r="D42" s="1"/>
      <c r="E42" s="1"/>
      <c r="F42" s="1"/>
      <c r="G42" s="1"/>
    </row>
    <row r="43" spans="2:7" ht="19.5" customHeight="1" x14ac:dyDescent="0.2">
      <c r="B43" s="2" t="s">
        <v>0</v>
      </c>
      <c r="C43" s="3"/>
      <c r="D43" s="3"/>
      <c r="E43" s="21">
        <f>SUM(E41:E42)</f>
        <v>0</v>
      </c>
      <c r="F43" s="59">
        <f>E43/50154.24*100</f>
        <v>0</v>
      </c>
      <c r="G43" s="3"/>
    </row>
    <row r="44" spans="2:7" ht="13.9" customHeight="1" x14ac:dyDescent="0.2">
      <c r="B44" s="80" t="s">
        <v>13</v>
      </c>
      <c r="C44" s="1"/>
      <c r="D44" s="1"/>
      <c r="E44" s="5"/>
      <c r="F44" s="1"/>
      <c r="G44" s="1"/>
    </row>
    <row r="45" spans="2:7" ht="13.9" customHeight="1" x14ac:dyDescent="0.2">
      <c r="B45" s="81"/>
      <c r="C45" s="1"/>
      <c r="D45" s="1"/>
      <c r="E45" s="1"/>
      <c r="F45" s="1"/>
      <c r="G45" s="1"/>
    </row>
    <row r="46" spans="2:7" ht="19.5" customHeight="1" x14ac:dyDescent="0.2">
      <c r="B46" s="2" t="s">
        <v>0</v>
      </c>
      <c r="C46" s="3"/>
      <c r="D46" s="3"/>
      <c r="E46" s="21">
        <f>SUM(E44:E45)</f>
        <v>0</v>
      </c>
      <c r="F46" s="60">
        <f>E46/50154.24*100</f>
        <v>0</v>
      </c>
      <c r="G46" s="3"/>
    </row>
    <row r="47" spans="2:7" ht="15" customHeight="1" x14ac:dyDescent="0.25">
      <c r="B47" s="80" t="s">
        <v>14</v>
      </c>
      <c r="C47" s="27" t="s">
        <v>35</v>
      </c>
      <c r="D47" s="27" t="s">
        <v>31</v>
      </c>
      <c r="E47" s="23">
        <v>1524.6</v>
      </c>
      <c r="F47" s="6"/>
      <c r="G47" s="1"/>
    </row>
    <row r="48" spans="2:7" ht="15" customHeight="1" x14ac:dyDescent="0.25">
      <c r="B48" s="87"/>
      <c r="C48" s="27"/>
      <c r="D48" s="27"/>
      <c r="E48" s="22"/>
      <c r="F48" s="6"/>
      <c r="G48" s="1"/>
    </row>
    <row r="49" spans="2:7" ht="18.75" customHeight="1" x14ac:dyDescent="0.25">
      <c r="B49" s="86"/>
      <c r="C49" s="27"/>
      <c r="D49" s="27"/>
      <c r="E49" s="22"/>
      <c r="F49" s="1"/>
      <c r="G49" s="1"/>
    </row>
    <row r="50" spans="2:7" ht="19.5" customHeight="1" x14ac:dyDescent="0.2">
      <c r="B50" s="2" t="s">
        <v>0</v>
      </c>
      <c r="C50" s="3"/>
      <c r="D50" s="3"/>
      <c r="E50" s="9">
        <f>SUM(E47:E49)</f>
        <v>1524.6</v>
      </c>
      <c r="F50" s="60">
        <f>E50/50154.24*100</f>
        <v>3.0398227547660976</v>
      </c>
      <c r="G50" s="3"/>
    </row>
    <row r="51" spans="2:7" ht="13.9" customHeight="1" x14ac:dyDescent="0.2">
      <c r="B51" s="80" t="s">
        <v>20</v>
      </c>
      <c r="C51" s="1"/>
      <c r="D51" s="1"/>
      <c r="E51" s="23"/>
      <c r="F51" s="1"/>
      <c r="G51" s="1"/>
    </row>
    <row r="52" spans="2:7" ht="13.9" customHeight="1" x14ac:dyDescent="0.2">
      <c r="B52" s="86"/>
      <c r="C52" s="1"/>
      <c r="D52" s="1"/>
      <c r="E52" s="1"/>
      <c r="F52" s="1"/>
      <c r="G52" s="1"/>
    </row>
    <row r="53" spans="2:7" ht="19.5" customHeight="1" x14ac:dyDescent="0.2">
      <c r="B53" s="2" t="s">
        <v>0</v>
      </c>
      <c r="C53" s="3"/>
      <c r="D53" s="3"/>
      <c r="E53" s="21">
        <f>SUM(E51:E52)</f>
        <v>0</v>
      </c>
      <c r="F53" s="60">
        <f>E53/50154.24*100</f>
        <v>0</v>
      </c>
      <c r="G53" s="3"/>
    </row>
    <row r="54" spans="2:7" ht="15" customHeight="1" x14ac:dyDescent="0.25">
      <c r="B54" s="80" t="s">
        <v>15</v>
      </c>
      <c r="C54" s="27" t="s">
        <v>47</v>
      </c>
      <c r="D54" s="27" t="s">
        <v>44</v>
      </c>
      <c r="E54" s="23">
        <v>605</v>
      </c>
      <c r="F54" s="6"/>
      <c r="G54" s="1"/>
    </row>
    <row r="55" spans="2:7" ht="15" customHeight="1" x14ac:dyDescent="0.25">
      <c r="B55" s="87"/>
      <c r="C55" s="27" t="s">
        <v>58</v>
      </c>
      <c r="D55" s="27" t="s">
        <v>57</v>
      </c>
      <c r="E55" s="23">
        <v>1815</v>
      </c>
      <c r="F55" s="6"/>
      <c r="G55" s="1"/>
    </row>
    <row r="56" spans="2:7" ht="15" customHeight="1" x14ac:dyDescent="0.25">
      <c r="B56" s="87"/>
      <c r="C56" s="27"/>
      <c r="D56" s="27"/>
      <c r="E56" s="23"/>
      <c r="F56" s="6"/>
      <c r="G56" s="1"/>
    </row>
    <row r="57" spans="2:7" ht="15" customHeight="1" x14ac:dyDescent="0.25">
      <c r="B57" s="81"/>
      <c r="C57" s="27" t="s">
        <v>48</v>
      </c>
      <c r="D57" s="27" t="s">
        <v>49</v>
      </c>
      <c r="E57" s="22">
        <v>169.4</v>
      </c>
      <c r="F57" s="6"/>
      <c r="G57" s="1"/>
    </row>
    <row r="58" spans="2:7" ht="19.5" customHeight="1" x14ac:dyDescent="0.2">
      <c r="B58" s="2" t="s">
        <v>0</v>
      </c>
      <c r="C58" s="3"/>
      <c r="D58" s="3"/>
      <c r="E58" s="9">
        <f>SUM(E54:E57)</f>
        <v>2589.4</v>
      </c>
      <c r="F58" s="59">
        <f>E58/50154.24*100</f>
        <v>5.1628735676186102</v>
      </c>
      <c r="G58" s="3"/>
    </row>
    <row r="59" spans="2:7" ht="13.9" customHeight="1" x14ac:dyDescent="0.25">
      <c r="B59" s="82" t="s">
        <v>16</v>
      </c>
      <c r="C59" s="42" t="s">
        <v>50</v>
      </c>
      <c r="D59" s="27" t="s">
        <v>49</v>
      </c>
      <c r="E59" s="22">
        <v>500</v>
      </c>
      <c r="F59" s="1"/>
      <c r="G59" s="1"/>
    </row>
    <row r="60" spans="2:7" ht="13.9" customHeight="1" x14ac:dyDescent="0.25">
      <c r="B60" s="83"/>
      <c r="C60" s="42"/>
      <c r="D60" s="27"/>
      <c r="E60" s="22"/>
      <c r="F60" s="1"/>
      <c r="G60" s="1"/>
    </row>
    <row r="61" spans="2:7" ht="13.9" customHeight="1" x14ac:dyDescent="0.25">
      <c r="B61" s="83"/>
      <c r="C61" s="42"/>
      <c r="D61" s="27"/>
      <c r="F61" s="1"/>
      <c r="G61" s="1"/>
    </row>
    <row r="62" spans="2:7" ht="19.5" customHeight="1" x14ac:dyDescent="0.2">
      <c r="B62" s="2" t="s">
        <v>0</v>
      </c>
      <c r="C62" s="24"/>
      <c r="D62" s="25"/>
      <c r="E62" s="40">
        <f>SUM(E59:E61)</f>
        <v>500</v>
      </c>
      <c r="F62" s="59">
        <f>E62/50154.24*100</f>
        <v>0.99692468672638646</v>
      </c>
      <c r="G62" s="3"/>
    </row>
    <row r="63" spans="2:7" ht="15" customHeight="1" x14ac:dyDescent="0.25">
      <c r="B63" s="80" t="s">
        <v>17</v>
      </c>
      <c r="C63" s="31" t="s">
        <v>27</v>
      </c>
      <c r="D63" s="32" t="s">
        <v>25</v>
      </c>
      <c r="E63" s="26">
        <v>726</v>
      </c>
      <c r="F63" s="6"/>
      <c r="G63" s="1"/>
    </row>
    <row r="64" spans="2:7" ht="15" customHeight="1" x14ac:dyDescent="0.2">
      <c r="B64" s="81"/>
      <c r="C64" s="1"/>
      <c r="D64" s="1"/>
      <c r="F64" s="8"/>
      <c r="G64" s="1"/>
    </row>
    <row r="65" spans="2:7" ht="18.75" customHeight="1" x14ac:dyDescent="0.25">
      <c r="B65" s="81"/>
      <c r="C65" s="31" t="s">
        <v>30</v>
      </c>
      <c r="D65" s="32" t="s">
        <v>29</v>
      </c>
      <c r="E65" s="54">
        <v>1633.99</v>
      </c>
      <c r="F65" s="1"/>
      <c r="G65" s="1"/>
    </row>
    <row r="66" spans="2:7" ht="18.75" customHeight="1" x14ac:dyDescent="0.25">
      <c r="B66" s="81"/>
      <c r="C66" s="31" t="s">
        <v>30</v>
      </c>
      <c r="D66" s="32" t="s">
        <v>38</v>
      </c>
      <c r="E66" s="54">
        <v>1531.86</v>
      </c>
      <c r="F66" s="1"/>
      <c r="G66" s="1"/>
    </row>
    <row r="67" spans="2:7" ht="18.75" customHeight="1" x14ac:dyDescent="0.25">
      <c r="B67" s="81"/>
      <c r="C67" s="31" t="s">
        <v>30</v>
      </c>
      <c r="D67" s="32" t="s">
        <v>49</v>
      </c>
      <c r="E67" s="54">
        <v>2386.12</v>
      </c>
      <c r="F67" s="1"/>
      <c r="G67" s="1"/>
    </row>
    <row r="68" spans="2:7" ht="18.75" customHeight="1" x14ac:dyDescent="0.25">
      <c r="B68" s="81"/>
      <c r="C68" s="31"/>
      <c r="D68" s="32"/>
      <c r="E68" s="31"/>
      <c r="F68" s="1"/>
      <c r="G68" s="1"/>
    </row>
    <row r="69" spans="2:7" ht="13.9" customHeight="1" x14ac:dyDescent="0.25">
      <c r="B69" s="81"/>
      <c r="C69" s="31" t="s">
        <v>34</v>
      </c>
      <c r="D69" s="32" t="s">
        <v>29</v>
      </c>
      <c r="E69" s="26">
        <v>186.34</v>
      </c>
      <c r="F69" s="1"/>
      <c r="G69" s="1"/>
    </row>
    <row r="70" spans="2:7" ht="13.9" customHeight="1" x14ac:dyDescent="0.25">
      <c r="B70" s="81"/>
      <c r="C70" s="31" t="s">
        <v>34</v>
      </c>
      <c r="D70" s="32" t="s">
        <v>31</v>
      </c>
      <c r="E70" s="26">
        <v>401.72</v>
      </c>
      <c r="F70" s="1"/>
      <c r="G70" s="1"/>
    </row>
    <row r="71" spans="2:7" ht="15" customHeight="1" x14ac:dyDescent="0.2">
      <c r="B71" s="81"/>
      <c r="C71" s="1"/>
      <c r="D71" s="1"/>
      <c r="E71" s="22"/>
      <c r="F71" s="6"/>
      <c r="G71" s="1"/>
    </row>
    <row r="72" spans="2:7" ht="15" customHeight="1" x14ac:dyDescent="0.25">
      <c r="B72" s="81"/>
      <c r="C72" s="31" t="s">
        <v>33</v>
      </c>
      <c r="D72" s="32" t="s">
        <v>31</v>
      </c>
      <c r="E72" s="23">
        <v>484</v>
      </c>
      <c r="F72" s="6"/>
      <c r="G72" s="1"/>
    </row>
    <row r="73" spans="2:7" ht="15" customHeight="1" x14ac:dyDescent="0.25">
      <c r="B73" s="81"/>
      <c r="C73" s="31" t="s">
        <v>33</v>
      </c>
      <c r="D73" s="55" t="s">
        <v>49</v>
      </c>
      <c r="E73" s="23">
        <v>778.03</v>
      </c>
      <c r="F73" s="6"/>
      <c r="G73" s="1"/>
    </row>
    <row r="74" spans="2:7" ht="15" customHeight="1" x14ac:dyDescent="0.25">
      <c r="B74" s="81"/>
      <c r="C74" s="31" t="s">
        <v>33</v>
      </c>
      <c r="D74" s="55" t="s">
        <v>59</v>
      </c>
      <c r="E74" s="23">
        <v>631.62</v>
      </c>
      <c r="F74" s="6"/>
      <c r="G74" s="1"/>
    </row>
    <row r="75" spans="2:7" ht="15" customHeight="1" x14ac:dyDescent="0.2">
      <c r="B75" s="81"/>
      <c r="C75" s="57"/>
      <c r="D75" s="63"/>
      <c r="E75" s="5"/>
      <c r="F75" s="6"/>
      <c r="G75" s="1"/>
    </row>
    <row r="76" spans="2:7" ht="15" customHeight="1" x14ac:dyDescent="0.25">
      <c r="B76" s="81"/>
      <c r="C76" s="31" t="s">
        <v>40</v>
      </c>
      <c r="D76" s="32" t="s">
        <v>38</v>
      </c>
      <c r="E76" s="22">
        <v>240</v>
      </c>
      <c r="F76" s="6"/>
      <c r="G76" s="1"/>
    </row>
    <row r="77" spans="2:7" ht="15" customHeight="1" x14ac:dyDescent="0.25">
      <c r="B77" s="81"/>
      <c r="C77" s="31"/>
      <c r="D77" s="55"/>
      <c r="E77" s="22"/>
      <c r="F77" s="6"/>
      <c r="G77" s="1"/>
    </row>
    <row r="78" spans="2:7" ht="15" customHeight="1" x14ac:dyDescent="0.25">
      <c r="B78" s="81"/>
      <c r="C78" s="31" t="s">
        <v>68</v>
      </c>
      <c r="D78" s="55" t="s">
        <v>67</v>
      </c>
      <c r="E78" s="22">
        <v>23.17</v>
      </c>
      <c r="F78" s="6"/>
      <c r="G78" s="1"/>
    </row>
    <row r="79" spans="2:7" ht="15" customHeight="1" x14ac:dyDescent="0.25">
      <c r="B79" s="81"/>
      <c r="C79" s="31"/>
      <c r="D79" s="4"/>
      <c r="E79" s="5"/>
      <c r="F79" s="6"/>
      <c r="G79" s="1"/>
    </row>
    <row r="80" spans="2:7" ht="15" customHeight="1" x14ac:dyDescent="0.25">
      <c r="B80" s="81"/>
      <c r="C80" s="31" t="s">
        <v>43</v>
      </c>
      <c r="D80" s="32" t="s">
        <v>38</v>
      </c>
      <c r="E80" s="22">
        <v>1598.6</v>
      </c>
      <c r="F80" s="10"/>
      <c r="G80" s="1"/>
    </row>
    <row r="81" spans="2:7" ht="15" customHeight="1" x14ac:dyDescent="0.25">
      <c r="B81" s="81"/>
      <c r="C81" s="31" t="s">
        <v>43</v>
      </c>
      <c r="D81" s="55" t="s">
        <v>44</v>
      </c>
      <c r="E81" s="22">
        <v>1282.5999999999999</v>
      </c>
      <c r="F81" s="10"/>
      <c r="G81" s="1"/>
    </row>
    <row r="82" spans="2:7" ht="15" customHeight="1" x14ac:dyDescent="0.25">
      <c r="B82" s="81"/>
      <c r="C82" s="31"/>
      <c r="D82" s="55"/>
      <c r="E82" s="22"/>
      <c r="F82" s="10"/>
      <c r="G82" s="1"/>
    </row>
    <row r="83" spans="2:7" ht="15" customHeight="1" x14ac:dyDescent="0.25">
      <c r="B83" s="81"/>
      <c r="C83" s="31" t="s">
        <v>51</v>
      </c>
      <c r="D83" s="55" t="s">
        <v>44</v>
      </c>
      <c r="E83" s="22">
        <v>124.18</v>
      </c>
      <c r="F83" s="10"/>
      <c r="G83" s="1"/>
    </row>
    <row r="84" spans="2:7" ht="15" customHeight="1" x14ac:dyDescent="0.25">
      <c r="B84" s="81"/>
      <c r="C84" s="31" t="s">
        <v>51</v>
      </c>
      <c r="D84" s="55" t="s">
        <v>49</v>
      </c>
      <c r="E84" s="22">
        <v>20.76</v>
      </c>
      <c r="F84" s="10"/>
      <c r="G84" s="1"/>
    </row>
    <row r="85" spans="2:7" ht="15" customHeight="1" x14ac:dyDescent="0.2">
      <c r="B85" s="81"/>
      <c r="C85" s="57"/>
      <c r="D85" s="29"/>
      <c r="E85" s="22"/>
      <c r="F85" s="10"/>
      <c r="G85" s="1"/>
    </row>
    <row r="86" spans="2:7" ht="15" customHeight="1" x14ac:dyDescent="0.25">
      <c r="B86" s="81"/>
      <c r="C86" s="31" t="s">
        <v>41</v>
      </c>
      <c r="D86" s="32" t="s">
        <v>38</v>
      </c>
      <c r="E86" s="23">
        <v>218.04</v>
      </c>
      <c r="F86" s="6"/>
      <c r="G86" s="1"/>
    </row>
    <row r="87" spans="2:7" ht="15" customHeight="1" x14ac:dyDescent="0.25">
      <c r="B87" s="81"/>
      <c r="C87" s="31" t="s">
        <v>41</v>
      </c>
      <c r="D87" s="32" t="s">
        <v>53</v>
      </c>
      <c r="E87" s="23">
        <v>105.34</v>
      </c>
      <c r="F87" s="6"/>
      <c r="G87" s="1"/>
    </row>
    <row r="88" spans="2:7" ht="15" customHeight="1" x14ac:dyDescent="0.25">
      <c r="B88" s="81"/>
      <c r="C88" s="31" t="s">
        <v>41</v>
      </c>
      <c r="D88" s="32" t="s">
        <v>63</v>
      </c>
      <c r="E88" s="23">
        <v>302.02</v>
      </c>
      <c r="F88" s="6"/>
      <c r="G88" s="1"/>
    </row>
    <row r="89" spans="2:7" ht="15" customHeight="1" x14ac:dyDescent="0.25">
      <c r="B89" s="81"/>
      <c r="C89" s="31" t="s">
        <v>41</v>
      </c>
      <c r="D89" s="32" t="s">
        <v>67</v>
      </c>
      <c r="E89" s="23">
        <v>169.79</v>
      </c>
      <c r="F89" s="6"/>
      <c r="G89" s="1"/>
    </row>
    <row r="90" spans="2:7" ht="15" customHeight="1" x14ac:dyDescent="0.25">
      <c r="B90" s="81"/>
      <c r="C90" s="31" t="s">
        <v>41</v>
      </c>
      <c r="D90" s="32" t="s">
        <v>73</v>
      </c>
      <c r="E90" s="23">
        <v>678.12</v>
      </c>
      <c r="F90" s="6"/>
      <c r="G90" s="1"/>
    </row>
    <row r="91" spans="2:7" ht="15" customHeight="1" x14ac:dyDescent="0.25">
      <c r="B91" s="81"/>
      <c r="C91" s="31"/>
      <c r="D91" s="32"/>
      <c r="E91" s="23"/>
      <c r="F91" s="6"/>
      <c r="G91" s="1"/>
    </row>
    <row r="92" spans="2:7" ht="15" customHeight="1" x14ac:dyDescent="0.25">
      <c r="B92" s="81"/>
      <c r="C92" s="31" t="s">
        <v>69</v>
      </c>
      <c r="D92" s="32" t="s">
        <v>67</v>
      </c>
      <c r="E92" s="23">
        <v>1573</v>
      </c>
      <c r="F92" s="6"/>
      <c r="G92" s="1"/>
    </row>
    <row r="93" spans="2:7" ht="15" customHeight="1" x14ac:dyDescent="0.25">
      <c r="B93" s="81"/>
      <c r="C93" s="31"/>
      <c r="D93" s="32"/>
      <c r="E93" s="23"/>
      <c r="F93" s="6"/>
      <c r="G93" s="1"/>
    </row>
    <row r="94" spans="2:7" ht="15" customHeight="1" x14ac:dyDescent="0.25">
      <c r="B94" s="81"/>
      <c r="C94" s="31" t="s">
        <v>55</v>
      </c>
      <c r="D94" s="32" t="s">
        <v>53</v>
      </c>
      <c r="E94" s="23">
        <v>544.5</v>
      </c>
      <c r="F94" s="6"/>
      <c r="G94" s="1"/>
    </row>
    <row r="95" spans="2:7" ht="15" customHeight="1" x14ac:dyDescent="0.25">
      <c r="B95" s="81"/>
      <c r="C95" s="31"/>
      <c r="D95" s="32"/>
      <c r="E95" s="23"/>
      <c r="F95" s="6"/>
      <c r="G95" s="1"/>
    </row>
    <row r="96" spans="2:7" ht="15" customHeight="1" x14ac:dyDescent="0.25">
      <c r="B96" s="81"/>
      <c r="C96" s="31" t="s">
        <v>52</v>
      </c>
      <c r="D96" s="32" t="s">
        <v>49</v>
      </c>
      <c r="E96" s="73">
        <v>199.99</v>
      </c>
      <c r="F96" s="6"/>
      <c r="G96" s="1"/>
    </row>
    <row r="97" spans="2:7" ht="15" customHeight="1" x14ac:dyDescent="0.25">
      <c r="B97" s="81"/>
      <c r="C97" s="74"/>
      <c r="D97" s="75"/>
      <c r="E97" s="65"/>
      <c r="F97" s="33"/>
      <c r="G97" s="1"/>
    </row>
    <row r="98" spans="2:7" ht="15" customHeight="1" x14ac:dyDescent="0.25">
      <c r="B98" s="88"/>
      <c r="C98" s="43" t="s">
        <v>74</v>
      </c>
      <c r="D98" s="76" t="s">
        <v>73</v>
      </c>
      <c r="E98" s="65">
        <v>19502.419999999998</v>
      </c>
      <c r="F98" s="33"/>
      <c r="G98" s="1"/>
    </row>
    <row r="99" spans="2:7" ht="15" customHeight="1" x14ac:dyDescent="0.25">
      <c r="B99" s="88"/>
      <c r="C99" s="43"/>
      <c r="D99" s="76"/>
      <c r="E99" s="65"/>
      <c r="F99" s="33"/>
      <c r="G99" s="1"/>
    </row>
    <row r="100" spans="2:7" ht="15" customHeight="1" x14ac:dyDescent="0.25">
      <c r="B100" s="81"/>
      <c r="C100" s="43" t="s">
        <v>75</v>
      </c>
      <c r="D100" s="76" t="s">
        <v>73</v>
      </c>
      <c r="E100" s="65">
        <v>1325</v>
      </c>
      <c r="F100" s="33"/>
      <c r="G100" s="1"/>
    </row>
    <row r="101" spans="2:7" ht="19.5" customHeight="1" x14ac:dyDescent="0.2">
      <c r="B101" s="2" t="s">
        <v>0</v>
      </c>
      <c r="C101" s="24"/>
      <c r="D101" s="25"/>
      <c r="E101" s="40">
        <f>SUM(E63:E100)</f>
        <v>36667.210000000006</v>
      </c>
      <c r="F101" s="13">
        <f>E101/50154.24*100</f>
        <v>73.10889368476127</v>
      </c>
      <c r="G101" s="3"/>
    </row>
    <row r="102" spans="2:7" ht="15" customHeight="1" x14ac:dyDescent="0.25">
      <c r="B102" s="80" t="s">
        <v>19</v>
      </c>
      <c r="C102" s="31" t="s">
        <v>26</v>
      </c>
      <c r="D102" s="27" t="s">
        <v>25</v>
      </c>
      <c r="E102" s="22">
        <v>30.07</v>
      </c>
      <c r="F102" s="6"/>
      <c r="G102" s="1"/>
    </row>
    <row r="103" spans="2:7" ht="15" customHeight="1" x14ac:dyDescent="0.25">
      <c r="B103" s="81"/>
      <c r="C103" s="27" t="s">
        <v>26</v>
      </c>
      <c r="D103" s="27" t="s">
        <v>29</v>
      </c>
      <c r="E103" s="26">
        <v>61.64</v>
      </c>
      <c r="F103" s="6"/>
      <c r="G103" s="1"/>
    </row>
    <row r="104" spans="2:7" ht="15" customHeight="1" x14ac:dyDescent="0.25">
      <c r="B104" s="81"/>
      <c r="C104" s="27" t="s">
        <v>26</v>
      </c>
      <c r="D104" s="27" t="s">
        <v>31</v>
      </c>
      <c r="E104" s="26">
        <v>65.099999999999994</v>
      </c>
      <c r="F104" s="6"/>
      <c r="G104" s="1"/>
    </row>
    <row r="105" spans="2:7" ht="15" customHeight="1" x14ac:dyDescent="0.25">
      <c r="B105" s="81"/>
      <c r="C105" s="27" t="s">
        <v>26</v>
      </c>
      <c r="D105" s="27" t="s">
        <v>38</v>
      </c>
      <c r="E105" s="26">
        <v>70.680000000000007</v>
      </c>
      <c r="F105" s="6"/>
      <c r="G105" s="1"/>
    </row>
    <row r="106" spans="2:7" ht="15" customHeight="1" x14ac:dyDescent="0.25">
      <c r="B106" s="81"/>
      <c r="C106" s="27" t="s">
        <v>26</v>
      </c>
      <c r="D106" s="27" t="s">
        <v>44</v>
      </c>
      <c r="E106" s="26">
        <v>24.87</v>
      </c>
      <c r="F106" s="6"/>
      <c r="G106" s="1"/>
    </row>
    <row r="107" spans="2:7" ht="15" customHeight="1" x14ac:dyDescent="0.25">
      <c r="B107" s="81"/>
      <c r="C107" s="27" t="s">
        <v>26</v>
      </c>
      <c r="D107" s="27" t="s">
        <v>49</v>
      </c>
      <c r="E107" s="22">
        <v>86.02</v>
      </c>
      <c r="F107" s="6"/>
      <c r="G107" s="1"/>
    </row>
    <row r="108" spans="2:7" ht="15" customHeight="1" x14ac:dyDescent="0.25">
      <c r="B108" s="81"/>
      <c r="C108" s="27" t="s">
        <v>26</v>
      </c>
      <c r="D108" s="27" t="s">
        <v>53</v>
      </c>
      <c r="E108" s="22">
        <v>64.59</v>
      </c>
      <c r="F108" s="6"/>
      <c r="G108" s="1"/>
    </row>
    <row r="109" spans="2:7" ht="15" customHeight="1" x14ac:dyDescent="0.25">
      <c r="B109" s="81"/>
      <c r="C109" s="27" t="s">
        <v>26</v>
      </c>
      <c r="D109" s="27" t="s">
        <v>57</v>
      </c>
      <c r="E109" s="22">
        <v>76.77</v>
      </c>
      <c r="F109" s="6"/>
      <c r="G109" s="1"/>
    </row>
    <row r="110" spans="2:7" ht="15" customHeight="1" x14ac:dyDescent="0.25">
      <c r="B110" s="81"/>
      <c r="C110" s="27" t="s">
        <v>26</v>
      </c>
      <c r="D110" s="27" t="s">
        <v>59</v>
      </c>
      <c r="E110" s="22">
        <v>30.97</v>
      </c>
      <c r="F110" s="6"/>
      <c r="G110" s="1"/>
    </row>
    <row r="111" spans="2:7" ht="15" customHeight="1" x14ac:dyDescent="0.25">
      <c r="B111" s="81"/>
      <c r="C111" s="27" t="s">
        <v>26</v>
      </c>
      <c r="D111" s="27" t="s">
        <v>63</v>
      </c>
      <c r="E111" s="28">
        <v>102.38</v>
      </c>
      <c r="F111" s="6"/>
      <c r="G111" s="1"/>
    </row>
    <row r="112" spans="2:7" ht="15" customHeight="1" x14ac:dyDescent="0.25">
      <c r="B112" s="81"/>
      <c r="C112" s="27" t="s">
        <v>26</v>
      </c>
      <c r="D112" s="27" t="s">
        <v>67</v>
      </c>
      <c r="E112" s="22">
        <v>42.33</v>
      </c>
      <c r="F112" s="6"/>
      <c r="G112" s="1"/>
    </row>
    <row r="113" spans="2:7" ht="15" customHeight="1" x14ac:dyDescent="0.25">
      <c r="B113" s="81"/>
      <c r="C113" s="27" t="s">
        <v>76</v>
      </c>
      <c r="D113" s="27" t="s">
        <v>73</v>
      </c>
      <c r="E113" s="22">
        <v>68.56</v>
      </c>
      <c r="F113" s="8"/>
      <c r="G113" s="1"/>
    </row>
    <row r="114" spans="2:7" ht="19.5" customHeight="1" x14ac:dyDescent="0.2">
      <c r="B114" s="2" t="s">
        <v>0</v>
      </c>
      <c r="C114" s="3"/>
      <c r="D114" s="3"/>
      <c r="E114" s="7">
        <f>SUM(E102:E113)</f>
        <v>723.98</v>
      </c>
      <c r="F114" s="59">
        <f>E114/50154.24*100</f>
        <v>1.4435070693923384</v>
      </c>
      <c r="G114" s="3"/>
    </row>
    <row r="115" spans="2:7" ht="15" customHeight="1" x14ac:dyDescent="0.25">
      <c r="B115" s="80" t="s">
        <v>18</v>
      </c>
      <c r="C115" s="31" t="s">
        <v>24</v>
      </c>
      <c r="D115" s="27" t="s">
        <v>25</v>
      </c>
      <c r="E115" s="26">
        <v>53.68</v>
      </c>
      <c r="F115" s="6"/>
      <c r="G115" s="1"/>
    </row>
    <row r="116" spans="2:7" ht="15" customHeight="1" x14ac:dyDescent="0.25">
      <c r="B116" s="81"/>
      <c r="C116" s="31"/>
      <c r="D116" s="27"/>
      <c r="E116" s="22"/>
      <c r="F116" s="6"/>
      <c r="G116" s="1"/>
    </row>
    <row r="117" spans="2:7" ht="19.5" customHeight="1" x14ac:dyDescent="0.2">
      <c r="B117" s="2" t="s">
        <v>0</v>
      </c>
      <c r="C117" s="34"/>
      <c r="D117" s="34"/>
      <c r="E117" s="35">
        <f>SUM(E115:E116)</f>
        <v>53.68</v>
      </c>
      <c r="F117" s="59">
        <f>E117/50154.24*100</f>
        <v>0.10702983436694485</v>
      </c>
      <c r="G117" s="3"/>
    </row>
    <row r="118" spans="2:7" ht="15" customHeight="1" x14ac:dyDescent="0.25">
      <c r="B118" s="82" t="s">
        <v>21</v>
      </c>
      <c r="C118" s="36" t="s">
        <v>28</v>
      </c>
      <c r="D118" s="36" t="s">
        <v>25</v>
      </c>
      <c r="E118" s="53">
        <v>1285.33</v>
      </c>
      <c r="F118" s="61"/>
      <c r="G118" s="1"/>
    </row>
    <row r="119" spans="2:7" ht="15" customHeight="1" x14ac:dyDescent="0.25">
      <c r="B119" s="83"/>
      <c r="C119" s="45" t="s">
        <v>28</v>
      </c>
      <c r="D119" s="37" t="s">
        <v>31</v>
      </c>
      <c r="E119" s="38">
        <v>44.62</v>
      </c>
      <c r="F119" s="33"/>
      <c r="G119" s="1"/>
    </row>
    <row r="120" spans="2:7" ht="15" customHeight="1" x14ac:dyDescent="0.25">
      <c r="B120" s="83"/>
      <c r="C120" s="43" t="s">
        <v>28</v>
      </c>
      <c r="D120" s="56" t="s">
        <v>38</v>
      </c>
      <c r="E120" s="46">
        <v>202.9</v>
      </c>
      <c r="F120" s="33"/>
      <c r="G120" s="1"/>
    </row>
    <row r="121" spans="2:7" ht="15" customHeight="1" x14ac:dyDescent="0.25">
      <c r="B121" s="83"/>
      <c r="C121" s="43" t="s">
        <v>28</v>
      </c>
      <c r="D121" s="56" t="s">
        <v>49</v>
      </c>
      <c r="E121" s="46">
        <v>18.5</v>
      </c>
      <c r="F121" s="33"/>
      <c r="G121" s="1"/>
    </row>
    <row r="122" spans="2:7" ht="15" customHeight="1" x14ac:dyDescent="0.25">
      <c r="B122" s="83"/>
      <c r="C122" s="43" t="s">
        <v>28</v>
      </c>
      <c r="D122" s="56" t="s">
        <v>59</v>
      </c>
      <c r="E122" s="47">
        <v>478.14</v>
      </c>
      <c r="F122" s="33"/>
      <c r="G122" s="1"/>
    </row>
    <row r="123" spans="2:7" ht="15" customHeight="1" x14ac:dyDescent="0.25">
      <c r="B123" s="83"/>
      <c r="C123" s="43" t="s">
        <v>28</v>
      </c>
      <c r="D123" s="56" t="s">
        <v>67</v>
      </c>
      <c r="E123" s="47">
        <v>48.4</v>
      </c>
      <c r="F123" s="33"/>
      <c r="G123" s="1"/>
    </row>
    <row r="124" spans="2:7" ht="15" customHeight="1" x14ac:dyDescent="0.25">
      <c r="B124" s="83"/>
      <c r="C124" s="43" t="s">
        <v>28</v>
      </c>
      <c r="D124" s="56" t="s">
        <v>73</v>
      </c>
      <c r="E124" s="47">
        <v>18.149999999999999</v>
      </c>
      <c r="F124" s="33"/>
      <c r="G124" s="1"/>
    </row>
    <row r="125" spans="2:7" ht="15" customHeight="1" x14ac:dyDescent="0.25">
      <c r="B125" s="83"/>
      <c r="C125" s="43"/>
      <c r="D125" s="56"/>
      <c r="E125" s="47"/>
      <c r="F125" s="33"/>
      <c r="G125" s="1"/>
    </row>
    <row r="126" spans="2:7" ht="15" customHeight="1" x14ac:dyDescent="0.25">
      <c r="B126" s="84"/>
      <c r="C126" s="66" t="s">
        <v>42</v>
      </c>
      <c r="D126" s="39" t="s">
        <v>38</v>
      </c>
      <c r="E126" s="70">
        <v>1800.6</v>
      </c>
      <c r="F126" s="8"/>
      <c r="G126" s="1"/>
    </row>
    <row r="127" spans="2:7" ht="15" customHeight="1" x14ac:dyDescent="0.25">
      <c r="B127" s="84"/>
      <c r="C127" s="32"/>
      <c r="D127" s="32"/>
      <c r="E127" s="26"/>
      <c r="F127" s="6"/>
      <c r="G127" s="1"/>
    </row>
    <row r="128" spans="2:7" ht="15" customHeight="1" x14ac:dyDescent="0.25">
      <c r="B128" s="84"/>
      <c r="C128" s="48" t="s">
        <v>45</v>
      </c>
      <c r="D128" s="49" t="s">
        <v>44</v>
      </c>
      <c r="E128" s="50">
        <v>10</v>
      </c>
      <c r="F128" s="6"/>
      <c r="G128" s="1"/>
    </row>
    <row r="129" spans="2:14" ht="15" customHeight="1" x14ac:dyDescent="0.25">
      <c r="B129" s="84"/>
      <c r="C129" s="66" t="s">
        <v>70</v>
      </c>
      <c r="D129" s="45" t="s">
        <v>67</v>
      </c>
      <c r="E129" s="67">
        <v>38.299999999999997</v>
      </c>
      <c r="F129" s="6"/>
      <c r="G129" s="1"/>
    </row>
    <row r="130" spans="2:14" ht="15" customHeight="1" x14ac:dyDescent="0.25">
      <c r="B130" s="84"/>
      <c r="C130" s="43"/>
      <c r="D130" s="44"/>
      <c r="E130" s="51"/>
      <c r="F130" s="6"/>
      <c r="G130" s="1"/>
    </row>
    <row r="131" spans="2:14" ht="15" customHeight="1" x14ac:dyDescent="0.25">
      <c r="B131" s="84"/>
      <c r="C131" s="43" t="s">
        <v>54</v>
      </c>
      <c r="D131" s="44" t="s">
        <v>53</v>
      </c>
      <c r="E131" s="51">
        <v>2381.2800000000002</v>
      </c>
      <c r="F131" s="6"/>
      <c r="G131" s="1"/>
    </row>
    <row r="132" spans="2:14" ht="15" customHeight="1" x14ac:dyDescent="0.25">
      <c r="B132" s="84"/>
      <c r="C132" s="43" t="s">
        <v>64</v>
      </c>
      <c r="D132" s="44" t="s">
        <v>63</v>
      </c>
      <c r="E132" s="51">
        <v>193.6</v>
      </c>
      <c r="F132" s="6"/>
      <c r="G132" s="1"/>
      <c r="K132" s="68"/>
    </row>
    <row r="133" spans="2:14" ht="15" customHeight="1" x14ac:dyDescent="0.25">
      <c r="B133" s="84"/>
      <c r="C133" s="43"/>
      <c r="D133" s="44"/>
      <c r="E133" s="51"/>
      <c r="F133" s="6"/>
      <c r="G133" s="1"/>
      <c r="L133" s="68"/>
    </row>
    <row r="134" spans="2:14" ht="15" customHeight="1" x14ac:dyDescent="0.25">
      <c r="B134" s="84"/>
      <c r="C134" s="43" t="s">
        <v>56</v>
      </c>
      <c r="D134" s="44" t="s">
        <v>57</v>
      </c>
      <c r="E134" s="52">
        <v>380</v>
      </c>
      <c r="F134" s="6"/>
      <c r="G134" s="1"/>
    </row>
    <row r="135" spans="2:14" ht="15" customHeight="1" x14ac:dyDescent="0.25">
      <c r="B135" s="84"/>
      <c r="C135" s="43" t="s">
        <v>66</v>
      </c>
      <c r="D135" s="44" t="s">
        <v>63</v>
      </c>
      <c r="E135" s="52">
        <v>280</v>
      </c>
      <c r="F135" s="6"/>
      <c r="G135" s="1"/>
    </row>
    <row r="136" spans="2:14" ht="15" customHeight="1" x14ac:dyDescent="0.25">
      <c r="B136" s="84"/>
      <c r="C136" s="43"/>
      <c r="D136" s="44"/>
      <c r="E136" s="51"/>
      <c r="F136" s="6"/>
      <c r="G136" s="1"/>
    </row>
    <row r="137" spans="2:14" ht="15" customHeight="1" x14ac:dyDescent="0.25">
      <c r="B137" s="84"/>
      <c r="C137" s="43" t="s">
        <v>61</v>
      </c>
      <c r="D137" s="44" t="s">
        <v>59</v>
      </c>
      <c r="E137" s="52">
        <v>816.75</v>
      </c>
      <c r="F137" s="6"/>
      <c r="G137" s="1"/>
      <c r="N137" s="68"/>
    </row>
    <row r="138" spans="2:14" ht="15" customHeight="1" x14ac:dyDescent="0.25">
      <c r="B138" s="84"/>
      <c r="C138" s="30"/>
      <c r="D138" s="30"/>
      <c r="E138" s="64"/>
      <c r="F138" s="6"/>
      <c r="G138" s="1"/>
    </row>
    <row r="139" spans="2:14" ht="15" customHeight="1" x14ac:dyDescent="0.25">
      <c r="B139" s="84"/>
      <c r="C139" s="43" t="s">
        <v>65</v>
      </c>
      <c r="D139" s="43" t="s">
        <v>63</v>
      </c>
      <c r="E139" s="65">
        <v>533.61</v>
      </c>
      <c r="F139" s="33"/>
      <c r="G139" s="1"/>
    </row>
    <row r="140" spans="2:14" ht="15" customHeight="1" x14ac:dyDescent="0.25">
      <c r="B140" s="84"/>
      <c r="C140" s="43"/>
      <c r="D140" s="43"/>
      <c r="E140" s="65"/>
      <c r="F140" s="33"/>
      <c r="G140" s="1"/>
    </row>
    <row r="141" spans="2:14" ht="15" customHeight="1" x14ac:dyDescent="0.25">
      <c r="B141" s="84"/>
      <c r="C141" s="43" t="s">
        <v>72</v>
      </c>
      <c r="D141" s="43" t="s">
        <v>67</v>
      </c>
      <c r="E141" s="65">
        <v>1060</v>
      </c>
      <c r="F141" s="33"/>
      <c r="G141" s="1"/>
    </row>
    <row r="142" spans="2:14" ht="15" customHeight="1" x14ac:dyDescent="0.25">
      <c r="B142" s="84"/>
      <c r="C142" s="43"/>
      <c r="D142" s="43"/>
      <c r="E142" s="47"/>
      <c r="F142" s="33"/>
      <c r="G142" s="1"/>
      <c r="K142" s="69"/>
    </row>
    <row r="143" spans="2:14" ht="15" customHeight="1" x14ac:dyDescent="0.25">
      <c r="B143" s="84"/>
      <c r="C143" s="43" t="s">
        <v>60</v>
      </c>
      <c r="D143" s="43" t="s">
        <v>59</v>
      </c>
      <c r="E143" s="47">
        <v>871.93</v>
      </c>
      <c r="F143" s="33"/>
      <c r="G143" s="1"/>
    </row>
    <row r="144" spans="2:14" ht="15" customHeight="1" x14ac:dyDescent="0.25">
      <c r="B144" s="84"/>
      <c r="C144" s="43" t="s">
        <v>71</v>
      </c>
      <c r="D144" s="43" t="s">
        <v>67</v>
      </c>
      <c r="E144" s="47">
        <v>279.51</v>
      </c>
      <c r="F144" s="33"/>
      <c r="G144" s="1"/>
    </row>
    <row r="145" spans="2:11" ht="15" customHeight="1" x14ac:dyDescent="0.25">
      <c r="B145" s="85"/>
      <c r="C145" s="30"/>
      <c r="D145" s="71"/>
      <c r="E145" s="72"/>
      <c r="F145" s="6"/>
      <c r="G145" s="1"/>
    </row>
    <row r="146" spans="2:11" ht="19.5" customHeight="1" x14ac:dyDescent="0.2">
      <c r="B146" s="2"/>
      <c r="C146" s="3"/>
      <c r="D146" s="3"/>
      <c r="E146" s="41">
        <f>SUM(E118:E145)</f>
        <v>10741.62</v>
      </c>
      <c r="F146" s="59">
        <f>E146/50154.24*100</f>
        <v>21.417172306867776</v>
      </c>
      <c r="G146" s="3"/>
      <c r="K146" s="68"/>
    </row>
    <row r="147" spans="2:11" ht="13.5" customHeight="1" x14ac:dyDescent="0.2">
      <c r="B147" s="77"/>
      <c r="C147" s="78"/>
      <c r="D147" s="78"/>
      <c r="E147" s="78"/>
      <c r="F147" s="78"/>
      <c r="G147" s="79"/>
    </row>
    <row r="148" spans="2:11" ht="25.5" customHeight="1" x14ac:dyDescent="0.2">
      <c r="B148" s="2"/>
      <c r="C148" s="11"/>
      <c r="D148" s="11"/>
      <c r="E148" s="12">
        <f>E7+E10+E37+E40+E43+E46+E50+E53+E58+E62+E101+E114+E117+E146</f>
        <v>54326.98000000001</v>
      </c>
      <c r="F148" s="62">
        <f>E148/50154.24*100</f>
        <v>108.31981503458135</v>
      </c>
      <c r="G148" s="11"/>
      <c r="K148" s="68"/>
    </row>
  </sheetData>
  <mergeCells count="17">
    <mergeCell ref="B38:B39"/>
    <mergeCell ref="B41:B42"/>
    <mergeCell ref="B44:B45"/>
    <mergeCell ref="B47:B49"/>
    <mergeCell ref="B2:G2"/>
    <mergeCell ref="B3:G3"/>
    <mergeCell ref="B5:B6"/>
    <mergeCell ref="B8:B9"/>
    <mergeCell ref="B11:B36"/>
    <mergeCell ref="B147:G147"/>
    <mergeCell ref="B102:B113"/>
    <mergeCell ref="B115:B116"/>
    <mergeCell ref="B118:B145"/>
    <mergeCell ref="B51:B52"/>
    <mergeCell ref="B54:B57"/>
    <mergeCell ref="B59:B61"/>
    <mergeCell ref="B63:B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2023-05-09T08:19:28Z</cp:lastPrinted>
  <dcterms:created xsi:type="dcterms:W3CDTF">2019-06-05T11:06:34Z</dcterms:created>
  <dcterms:modified xsi:type="dcterms:W3CDTF">2026-07-06T09:16:02Z</dcterms:modified>
</cp:coreProperties>
</file>