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0" windowWidth="25605" windowHeight="14625" tabRatio="500" activeTab="1"/>
  </bookViews>
  <sheets>
    <sheet name="RATIO DE LAS PENDIENTES DE PAGO" sheetId="1" r:id="rId1"/>
    <sheet name="RATIO DE LAS FACTURAS PAGADAS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<sst xmlns="http://schemas.openxmlformats.org/spreadsheetml/2006/main" count="17" uniqueCount="15">
  <si>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</si>
  <si>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CONFORMIDAD</t>
  </si>
  <si>
    <t>FECHA FIN DE PERIODO</t>
  </si>
  <si>
    <t>Días de PAGO</t>
  </si>
  <si>
    <t>Importe factura</t>
  </si>
  <si>
    <t>TOTALES</t>
  </si>
  <si>
    <t>RATIO DE LAS OPERACIONES  PENDIENTES DE PAGO</t>
  </si>
  <si>
    <t>IMPORTE PAGOS PENDIENTES</t>
  </si>
  <si>
    <t>FECHA DE PAGO</t>
  </si>
  <si>
    <t>DÍAS DE PAGO</t>
  </si>
  <si>
    <t>IMPORTE FACTURA</t>
  </si>
  <si>
    <t>RATIO DE LAS OPERACIONES PAGADAS</t>
  </si>
  <si>
    <t>IMPORTE PAGOS REALIZADOS</t>
  </si>
  <si>
    <t>RATIO DE LAS OPERACIONES PENDIENTES DE PAGO</t>
  </si>
  <si>
    <t>PMP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</si>
</sst>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5" fontId="0" fillId="0" borderId="0" xfId="47" applyFont="1" applyFill="1" applyBorder="1" applyAlignment="1" applyProtection="1">
      <alignment horizontal="right"/>
      <protection/>
    </xf>
    <xf numFmtId="4" fontId="0" fillId="0" borderId="0" xfId="47" applyNumberFormat="1" applyFont="1" applyFill="1" applyAlignment="1">
      <alignment/>
    </xf>
    <xf numFmtId="14" fontId="0" fillId="0" borderId="0" xfId="0" applyNumberFormat="1" applyFont="1" applyAlignment="1">
      <alignment horizontal="right" vertical="center"/>
    </xf>
    <xf numFmtId="14" fontId="34" fillId="0" borderId="0" xfId="0" applyNumberFormat="1" applyFont="1" applyAlignment="1">
      <alignment/>
    </xf>
    <xf numFmtId="1" fontId="0" fillId="0" borderId="0" xfId="47" applyNumberFormat="1" applyFont="1" applyFill="1" applyAlignment="1">
      <alignment/>
    </xf>
    <xf numFmtId="165" fontId="0" fillId="0" borderId="0" xfId="47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>
      <alignment horizontal="right"/>
    </xf>
    <xf numFmtId="1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right" vertical="center"/>
    </xf>
    <xf numFmtId="165" fontId="34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horizontal="right"/>
    </xf>
    <xf numFmtId="1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5" fontId="34" fillId="0" borderId="0" xfId="0" applyNumberFormat="1" applyFont="1" applyAlignment="1">
      <alignment vertical="center"/>
    </xf>
    <xf numFmtId="4" fontId="0" fillId="0" borderId="0" xfId="47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44" fontId="0" fillId="0" borderId="0" xfId="49" applyFont="1" applyFill="1" applyAlignment="1">
      <alignment horizontal="right" vertical="center"/>
    </xf>
    <xf numFmtId="44" fontId="0" fillId="0" borderId="0" xfId="49" applyFont="1" applyFill="1" applyAlignment="1">
      <alignment horizontal="right"/>
    </xf>
    <xf numFmtId="14" fontId="0" fillId="0" borderId="0" xfId="0" applyNumberFormat="1" applyFont="1" applyAlignment="1">
      <alignment/>
    </xf>
    <xf numFmtId="44" fontId="0" fillId="0" borderId="0" xfId="49" applyFont="1" applyFill="1" applyAlignment="1">
      <alignment horizontal="center" vertical="center"/>
    </xf>
    <xf numFmtId="2" fontId="0" fillId="0" borderId="0" xfId="49" applyNumberFormat="1" applyFont="1" applyFill="1" applyAlignment="1">
      <alignment horizontal="right" vertical="center"/>
    </xf>
    <xf numFmtId="44" fontId="0" fillId="0" borderId="0" xfId="49" applyFont="1" applyAlignment="1">
      <alignment horizontal="center" vertical="center"/>
    </xf>
    <xf numFmtId="44" fontId="0" fillId="0" borderId="0" xfId="49" applyFont="1" applyFill="1" applyBorder="1" applyAlignment="1" applyProtection="1">
      <alignment vertical="center"/>
      <protection/>
    </xf>
    <xf numFmtId="44" fontId="0" fillId="0" borderId="0" xfId="49" applyFont="1" applyFill="1" applyBorder="1" applyAlignment="1" applyProtection="1">
      <alignment horizontal="right"/>
      <protection/>
    </xf>
    <xf numFmtId="44" fontId="34" fillId="0" borderId="0" xfId="0" applyNumberFormat="1" applyFont="1" applyAlignment="1">
      <alignment horizontal="center" vertical="center"/>
    </xf>
    <xf numFmtId="44" fontId="34" fillId="0" borderId="0" xfId="49" applyFont="1" applyAlignment="1">
      <alignment horizontal="center" vertical="center"/>
    </xf>
    <xf numFmtId="165" fontId="0" fillId="0" borderId="0" xfId="47" applyFont="1" applyFill="1" applyAlignment="1">
      <alignment horizontal="center" vertical="center"/>
    </xf>
    <xf numFmtId="165" fontId="0" fillId="0" borderId="0" xfId="47" applyFont="1" applyFill="1" applyBorder="1" applyAlignment="1" applyProtection="1">
      <alignment horizontal="right" vertical="center"/>
      <protection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165" fontId="33" fillId="0" borderId="0" xfId="47" applyFont="1" applyFill="1" applyBorder="1" applyAlignment="1" applyProtection="1">
      <alignment vertical="center"/>
      <protection/>
    </xf>
    <xf numFmtId="4" fontId="33" fillId="0" borderId="0" xfId="0" applyNumberFormat="1" applyFont="1" applyAlignment="1">
      <alignment horizontal="right"/>
    </xf>
    <xf numFmtId="44" fontId="0" fillId="0" borderId="0" xfId="49" applyFont="1" applyFill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IV16384"/>
    </sheetView>
  </sheetViews>
  <sheetFormatPr defaultColWidth="11.00390625" defaultRowHeight="15.75" customHeight="1"/>
  <cols>
    <col min="1" max="1" width="18.125" style="3" customWidth="1"/>
    <col min="2" max="2" width="20.875" style="16" customWidth="1"/>
    <col min="3" max="3" width="21.125" style="3" customWidth="1"/>
    <col min="4" max="4" width="13.375" style="3" bestFit="1" customWidth="1"/>
    <col min="5" max="5" width="19.00390625" style="4" customWidth="1"/>
    <col min="6" max="6" width="15.50390625" style="5" bestFit="1" customWidth="1"/>
    <col min="7" max="16384" width="11.00390625" style="3" customWidth="1"/>
  </cols>
  <sheetData>
    <row r="1" spans="1:5" ht="15.75">
      <c r="A1" s="1"/>
      <c r="B1" s="1" t="s">
        <v>1</v>
      </c>
      <c r="C1" s="2" t="s">
        <v>2</v>
      </c>
      <c r="D1" s="3" t="s">
        <v>3</v>
      </c>
      <c r="E1" s="4" t="s">
        <v>4</v>
      </c>
    </row>
    <row r="2" spans="2:6" ht="15.75">
      <c r="B2" s="6"/>
      <c r="C2" s="7"/>
      <c r="D2" s="8">
        <f aca="true" t="shared" si="0" ref="D2:D7">+C2-B2</f>
        <v>0</v>
      </c>
      <c r="E2" s="9"/>
      <c r="F2" s="10">
        <f aca="true" t="shared" si="1" ref="F2:F7">D2*E2</f>
        <v>0</v>
      </c>
    </row>
    <row r="3" spans="2:15" ht="15.75" customHeight="1">
      <c r="B3" s="6"/>
      <c r="C3" s="7"/>
      <c r="D3" s="8">
        <f t="shared" si="0"/>
        <v>0</v>
      </c>
      <c r="F3" s="10">
        <f t="shared" si="1"/>
        <v>0</v>
      </c>
      <c r="J3" s="11"/>
      <c r="K3" s="11"/>
      <c r="L3" s="12"/>
      <c r="M3" s="13"/>
      <c r="N3" s="14"/>
      <c r="O3" s="15"/>
    </row>
    <row r="4" spans="3:15" ht="15.75" customHeight="1">
      <c r="C4" s="7"/>
      <c r="D4" s="8">
        <f t="shared" si="0"/>
        <v>0</v>
      </c>
      <c r="F4" s="10">
        <f t="shared" si="1"/>
        <v>0</v>
      </c>
      <c r="J4" s="11"/>
      <c r="K4" s="11"/>
      <c r="L4" s="12"/>
      <c r="M4" s="13"/>
      <c r="N4" s="14"/>
      <c r="O4" s="15"/>
    </row>
    <row r="5" spans="2:15" ht="15.75" customHeight="1">
      <c r="B5" s="6"/>
      <c r="C5" s="7"/>
      <c r="D5" s="8">
        <f t="shared" si="0"/>
        <v>0</v>
      </c>
      <c r="F5" s="10">
        <f t="shared" si="1"/>
        <v>0</v>
      </c>
      <c r="J5" s="11"/>
      <c r="K5" s="11"/>
      <c r="L5" s="12"/>
      <c r="M5" s="13"/>
      <c r="N5" s="14"/>
      <c r="O5" s="15"/>
    </row>
    <row r="6" spans="3:15" ht="15.75" customHeight="1">
      <c r="C6" s="7"/>
      <c r="D6" s="8">
        <f t="shared" si="0"/>
        <v>0</v>
      </c>
      <c r="F6" s="10">
        <f t="shared" si="1"/>
        <v>0</v>
      </c>
      <c r="J6" s="11"/>
      <c r="K6" s="11"/>
      <c r="L6" s="12"/>
      <c r="M6" s="13"/>
      <c r="N6" s="14"/>
      <c r="O6" s="15"/>
    </row>
    <row r="7" spans="2:15" ht="15.75" customHeight="1">
      <c r="B7" s="6"/>
      <c r="C7" s="7"/>
      <c r="D7" s="8">
        <f t="shared" si="0"/>
        <v>0</v>
      </c>
      <c r="F7" s="10">
        <f t="shared" si="1"/>
        <v>0</v>
      </c>
      <c r="J7" s="11"/>
      <c r="K7" s="11"/>
      <c r="L7" s="12"/>
      <c r="M7" s="13"/>
      <c r="N7" s="14"/>
      <c r="O7" s="15"/>
    </row>
    <row r="8" spans="3:15" ht="15.75" customHeight="1">
      <c r="C8" s="7"/>
      <c r="D8" s="8"/>
      <c r="F8" s="10"/>
      <c r="J8" s="11"/>
      <c r="K8" s="11"/>
      <c r="L8" s="12"/>
      <c r="M8" s="13"/>
      <c r="N8" s="14"/>
      <c r="O8" s="15"/>
    </row>
    <row r="9" spans="2:15" ht="15.75" customHeight="1">
      <c r="B9" s="6"/>
      <c r="C9" s="7"/>
      <c r="D9" s="17" t="s">
        <v>5</v>
      </c>
      <c r="E9" s="10">
        <f>SUM(E2:E8)</f>
        <v>0</v>
      </c>
      <c r="F9" s="10">
        <f>SUM(F2:F8)</f>
        <v>0</v>
      </c>
      <c r="J9" s="11"/>
      <c r="K9" s="11"/>
      <c r="L9" s="12"/>
      <c r="M9" s="13"/>
      <c r="N9" s="14"/>
      <c r="O9" s="15"/>
    </row>
    <row r="10" spans="3:15" ht="15.75" customHeight="1">
      <c r="C10" s="18"/>
      <c r="J10" s="11"/>
      <c r="K10" s="11"/>
      <c r="L10" s="12"/>
      <c r="M10" s="13"/>
      <c r="N10" s="14"/>
      <c r="O10" s="15"/>
    </row>
    <row r="11" spans="3:15" ht="15.75" customHeight="1">
      <c r="C11" s="18"/>
      <c r="E11" s="4" t="s">
        <v>6</v>
      </c>
      <c r="F11" s="5">
        <v>0</v>
      </c>
      <c r="J11" s="11"/>
      <c r="K11" s="11"/>
      <c r="L11" s="12"/>
      <c r="M11" s="13"/>
      <c r="N11" s="14"/>
      <c r="O11" s="15"/>
    </row>
    <row r="12" spans="3:15" ht="15.75" customHeight="1">
      <c r="C12" s="18"/>
      <c r="E12" s="19" t="s">
        <v>7</v>
      </c>
      <c r="F12" s="5">
        <f>E9</f>
        <v>0</v>
      </c>
      <c r="J12" s="11"/>
      <c r="K12" s="11"/>
      <c r="L12" s="12"/>
      <c r="M12" s="13"/>
      <c r="N12" s="14"/>
      <c r="O12" s="15"/>
    </row>
    <row r="13" spans="3:15" ht="15.75" customHeight="1">
      <c r="C13" s="18"/>
      <c r="J13" s="11"/>
      <c r="K13" s="11"/>
      <c r="L13" s="12"/>
      <c r="M13" s="13"/>
      <c r="N13" s="20"/>
      <c r="O13" s="15"/>
    </row>
    <row r="14" spans="2:15" ht="15.75" customHeight="1">
      <c r="B14" s="3"/>
      <c r="E14" s="3"/>
      <c r="F14" s="3"/>
      <c r="J14" s="11"/>
      <c r="K14" s="11"/>
      <c r="L14" s="12"/>
      <c r="M14" s="13"/>
      <c r="N14" s="14"/>
      <c r="O14" s="15"/>
    </row>
    <row r="15" spans="2:15" ht="15.75" customHeight="1">
      <c r="B15" s="3"/>
      <c r="E15" s="3"/>
      <c r="F15" s="3"/>
      <c r="J15" s="11"/>
      <c r="K15" s="11"/>
      <c r="L15" s="12"/>
      <c r="M15" s="13"/>
      <c r="N15" s="14"/>
      <c r="O15" s="15"/>
    </row>
    <row r="16" spans="2:15" ht="15.75" customHeight="1">
      <c r="B16" s="3"/>
      <c r="E16" s="3"/>
      <c r="F16" s="3"/>
      <c r="J16" s="11"/>
      <c r="K16" s="11"/>
      <c r="L16" s="12"/>
      <c r="M16" s="13"/>
      <c r="N16" s="14"/>
      <c r="O16" s="15"/>
    </row>
    <row r="17" spans="2:15" ht="15.75" customHeight="1">
      <c r="B17" s="3"/>
      <c r="E17" s="3"/>
      <c r="F17" s="3"/>
      <c r="J17" s="11"/>
      <c r="K17" s="11"/>
      <c r="L17" s="12"/>
      <c r="M17" s="13"/>
      <c r="N17" s="14"/>
      <c r="O17" s="15"/>
    </row>
    <row r="18" spans="2:15" ht="15.75" customHeight="1">
      <c r="B18" s="3"/>
      <c r="E18" s="3"/>
      <c r="F18" s="3"/>
      <c r="J18" s="11"/>
      <c r="K18" s="11"/>
      <c r="L18" s="12"/>
      <c r="M18" s="13"/>
      <c r="N18" s="14"/>
      <c r="O18" s="15"/>
    </row>
    <row r="19" spans="2:15" ht="15.75" customHeight="1">
      <c r="B19" s="3"/>
      <c r="E19" s="3"/>
      <c r="F19" s="3"/>
      <c r="J19" s="11"/>
      <c r="K19" s="11"/>
      <c r="L19" s="12"/>
      <c r="M19" s="13"/>
      <c r="N19" s="14"/>
      <c r="O19" s="15"/>
    </row>
    <row r="20" spans="2:15" ht="15.75" customHeight="1">
      <c r="B20" s="3"/>
      <c r="E20" s="3"/>
      <c r="F20" s="3"/>
      <c r="J20" s="11"/>
      <c r="K20" s="11"/>
      <c r="L20" s="12"/>
      <c r="M20" s="13"/>
      <c r="N20" s="14"/>
      <c r="O20" s="15"/>
    </row>
    <row r="21" spans="2:15" ht="15.75" customHeight="1">
      <c r="B21" s="3"/>
      <c r="E21" s="3"/>
      <c r="F21" s="3"/>
      <c r="J21" s="11"/>
      <c r="K21" s="11"/>
      <c r="L21" s="12"/>
      <c r="M21" s="13"/>
      <c r="N21" s="14"/>
      <c r="O21" s="15"/>
    </row>
    <row r="50" spans="2:6" ht="15.75">
      <c r="B50" s="3"/>
      <c r="E50" s="3"/>
      <c r="F50" s="2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91">
      <selection activeCell="F123" sqref="F123"/>
    </sheetView>
  </sheetViews>
  <sheetFormatPr defaultColWidth="11.00390625" defaultRowHeight="15.75" customHeight="1"/>
  <cols>
    <col min="1" max="1" width="15.00390625" style="22" bestFit="1" customWidth="1"/>
    <col min="2" max="2" width="19.625" style="22" bestFit="1" customWidth="1"/>
    <col min="3" max="3" width="17.625" style="22" customWidth="1"/>
    <col min="4" max="4" width="17.625" style="23" customWidth="1"/>
    <col min="5" max="5" width="20.50390625" style="9" customWidth="1"/>
    <col min="6" max="6" width="19.50390625" style="24" customWidth="1"/>
    <col min="7" max="16384" width="11.00390625" style="25" customWidth="1"/>
  </cols>
  <sheetData>
    <row r="1" spans="1:5" ht="15.75">
      <c r="A1" s="22" t="s">
        <v>0</v>
      </c>
      <c r="B1" s="22" t="s">
        <v>1</v>
      </c>
      <c r="C1" s="22" t="s">
        <v>8</v>
      </c>
      <c r="D1" s="23" t="s">
        <v>9</v>
      </c>
      <c r="E1" s="9" t="s">
        <v>10</v>
      </c>
    </row>
    <row r="2" spans="1:6" ht="15.75">
      <c r="A2" s="11">
        <v>43617</v>
      </c>
      <c r="B2" s="11">
        <v>43617</v>
      </c>
      <c r="C2" s="11">
        <v>43617</v>
      </c>
      <c r="D2" s="27">
        <f aca="true" t="shared" si="0" ref="D2:D33">+C2-B2</f>
        <v>0</v>
      </c>
      <c r="E2" s="28">
        <v>563.86</v>
      </c>
      <c r="F2" s="10">
        <f aca="true" t="shared" si="1" ref="F2:F33">D2*E2</f>
        <v>0</v>
      </c>
    </row>
    <row r="3" spans="1:6" ht="15.75">
      <c r="A3" s="26">
        <v>43620</v>
      </c>
      <c r="B3" s="26">
        <v>43620</v>
      </c>
      <c r="C3" s="26">
        <v>43620</v>
      </c>
      <c r="D3" s="27">
        <f t="shared" si="0"/>
        <v>0</v>
      </c>
      <c r="E3" s="28">
        <v>139.34</v>
      </c>
      <c r="F3" s="10">
        <f t="shared" si="1"/>
        <v>0</v>
      </c>
    </row>
    <row r="4" spans="1:6" ht="15.75">
      <c r="A4" s="26">
        <v>43620</v>
      </c>
      <c r="B4" s="26">
        <v>43620</v>
      </c>
      <c r="C4" s="26">
        <v>43620</v>
      </c>
      <c r="D4" s="27">
        <f t="shared" si="0"/>
        <v>0</v>
      </c>
      <c r="E4" s="28">
        <v>387.07</v>
      </c>
      <c r="F4" s="10">
        <f t="shared" si="1"/>
        <v>0</v>
      </c>
    </row>
    <row r="5" spans="1:6" ht="15.75">
      <c r="A5" s="11">
        <v>43620</v>
      </c>
      <c r="B5" s="11">
        <v>43619</v>
      </c>
      <c r="C5" s="11">
        <v>43620</v>
      </c>
      <c r="D5" s="27">
        <f t="shared" si="0"/>
        <v>1</v>
      </c>
      <c r="E5" s="28">
        <v>2114.75</v>
      </c>
      <c r="F5" s="10">
        <f t="shared" si="1"/>
        <v>2114.75</v>
      </c>
    </row>
    <row r="6" spans="1:6" ht="15.75">
      <c r="A6" s="11">
        <v>43620</v>
      </c>
      <c r="B6" s="11">
        <v>43619</v>
      </c>
      <c r="C6" s="11">
        <v>43620</v>
      </c>
      <c r="D6" s="27">
        <f t="shared" si="0"/>
        <v>1</v>
      </c>
      <c r="E6" s="28">
        <v>1500</v>
      </c>
      <c r="F6" s="10">
        <f t="shared" si="1"/>
        <v>1500</v>
      </c>
    </row>
    <row r="7" spans="1:6" ht="15.75">
      <c r="A7" s="11">
        <v>43620</v>
      </c>
      <c r="B7" s="11">
        <v>43620</v>
      </c>
      <c r="C7" s="11">
        <v>43620</v>
      </c>
      <c r="D7" s="27">
        <f t="shared" si="0"/>
        <v>0</v>
      </c>
      <c r="E7" s="28">
        <v>726</v>
      </c>
      <c r="F7" s="10">
        <f t="shared" si="1"/>
        <v>0</v>
      </c>
    </row>
    <row r="8" spans="1:6" ht="15.75">
      <c r="A8" s="11">
        <v>43620</v>
      </c>
      <c r="B8" s="11">
        <v>43619</v>
      </c>
      <c r="C8" s="11">
        <v>43620</v>
      </c>
      <c r="D8" s="27">
        <f t="shared" si="0"/>
        <v>1</v>
      </c>
      <c r="E8" s="29">
        <v>151.25</v>
      </c>
      <c r="F8" s="10">
        <f t="shared" si="1"/>
        <v>151.25</v>
      </c>
    </row>
    <row r="9" spans="1:6" ht="15.75">
      <c r="A9" s="11">
        <v>43620</v>
      </c>
      <c r="B9" s="11">
        <v>43619</v>
      </c>
      <c r="C9" s="11">
        <v>43620</v>
      </c>
      <c r="D9" s="27">
        <f t="shared" si="0"/>
        <v>1</v>
      </c>
      <c r="E9" s="28">
        <v>544.5</v>
      </c>
      <c r="F9" s="10">
        <f t="shared" si="1"/>
        <v>544.5</v>
      </c>
    </row>
    <row r="10" spans="1:6" ht="15.75">
      <c r="A10" s="11">
        <v>43620</v>
      </c>
      <c r="B10" s="11">
        <v>43619</v>
      </c>
      <c r="C10" s="11">
        <v>43620</v>
      </c>
      <c r="D10" s="27">
        <f t="shared" si="0"/>
        <v>1</v>
      </c>
      <c r="E10" s="28">
        <v>605</v>
      </c>
      <c r="F10" s="10">
        <f t="shared" si="1"/>
        <v>605</v>
      </c>
    </row>
    <row r="11" spans="1:7" ht="15.75">
      <c r="A11" s="11">
        <v>43620</v>
      </c>
      <c r="B11" s="11">
        <v>43619</v>
      </c>
      <c r="C11" s="11">
        <v>43620</v>
      </c>
      <c r="D11" s="27">
        <f t="shared" si="0"/>
        <v>1</v>
      </c>
      <c r="E11" s="28">
        <v>900</v>
      </c>
      <c r="F11" s="10">
        <f t="shared" si="1"/>
        <v>900</v>
      </c>
      <c r="G11" s="30"/>
    </row>
    <row r="12" spans="1:6" ht="15.75">
      <c r="A12" s="11">
        <v>43620</v>
      </c>
      <c r="B12" s="11">
        <v>43619</v>
      </c>
      <c r="C12" s="11">
        <v>43620</v>
      </c>
      <c r="D12" s="27">
        <f t="shared" si="0"/>
        <v>1</v>
      </c>
      <c r="E12" s="29">
        <v>1349.76</v>
      </c>
      <c r="F12" s="10">
        <f t="shared" si="1"/>
        <v>1349.76</v>
      </c>
    </row>
    <row r="13" spans="1:6" ht="15.75">
      <c r="A13" s="11">
        <v>43620</v>
      </c>
      <c r="B13" s="11">
        <v>43619</v>
      </c>
      <c r="C13" s="11">
        <v>43620</v>
      </c>
      <c r="D13" s="27">
        <f t="shared" si="0"/>
        <v>1</v>
      </c>
      <c r="E13" s="31">
        <v>1331</v>
      </c>
      <c r="F13" s="10">
        <f t="shared" si="1"/>
        <v>1331</v>
      </c>
    </row>
    <row r="14" spans="1:6" ht="15.75">
      <c r="A14" s="11">
        <v>43620</v>
      </c>
      <c r="B14" s="11">
        <v>43619</v>
      </c>
      <c r="C14" s="11">
        <v>43620</v>
      </c>
      <c r="D14" s="27">
        <f t="shared" si="0"/>
        <v>1</v>
      </c>
      <c r="E14" s="29">
        <v>215.03</v>
      </c>
      <c r="F14" s="10">
        <f t="shared" si="1"/>
        <v>215.03</v>
      </c>
    </row>
    <row r="15" spans="1:6" ht="15.75">
      <c r="A15" s="11">
        <v>43620</v>
      </c>
      <c r="B15" s="11">
        <v>43619</v>
      </c>
      <c r="C15" s="11">
        <v>43620</v>
      </c>
      <c r="D15" s="27">
        <f t="shared" si="0"/>
        <v>1</v>
      </c>
      <c r="E15" s="28">
        <v>182.31</v>
      </c>
      <c r="F15" s="10">
        <f t="shared" si="1"/>
        <v>182.31</v>
      </c>
    </row>
    <row r="16" spans="1:6" ht="15.75">
      <c r="A16" s="11">
        <v>43622</v>
      </c>
      <c r="B16" s="11">
        <v>43622</v>
      </c>
      <c r="C16" s="11">
        <v>43622</v>
      </c>
      <c r="D16" s="27">
        <f t="shared" si="0"/>
        <v>0</v>
      </c>
      <c r="E16" s="29">
        <v>37.44</v>
      </c>
      <c r="F16" s="10">
        <f t="shared" si="1"/>
        <v>0</v>
      </c>
    </row>
    <row r="17" spans="1:6" ht="15.75">
      <c r="A17" s="11">
        <v>43622</v>
      </c>
      <c r="B17" s="11">
        <v>43621</v>
      </c>
      <c r="C17" s="11">
        <v>43622</v>
      </c>
      <c r="D17" s="27">
        <f t="shared" si="0"/>
        <v>1</v>
      </c>
      <c r="E17" s="44">
        <v>323.4</v>
      </c>
      <c r="F17" s="10">
        <f t="shared" si="1"/>
        <v>323.4</v>
      </c>
    </row>
    <row r="18" spans="1:6" ht="15.75">
      <c r="A18" s="11">
        <v>43622</v>
      </c>
      <c r="B18" s="11">
        <v>43621</v>
      </c>
      <c r="C18" s="11">
        <v>43622</v>
      </c>
      <c r="D18" s="27">
        <f t="shared" si="0"/>
        <v>1</v>
      </c>
      <c r="E18" s="29">
        <v>316.29</v>
      </c>
      <c r="F18" s="10">
        <f t="shared" si="1"/>
        <v>316.29</v>
      </c>
    </row>
    <row r="19" spans="1:6" ht="15.75">
      <c r="A19" s="11">
        <v>43622</v>
      </c>
      <c r="B19" s="11">
        <v>43621</v>
      </c>
      <c r="C19" s="11">
        <v>43622</v>
      </c>
      <c r="D19" s="27">
        <f t="shared" si="0"/>
        <v>1</v>
      </c>
      <c r="E19" s="28">
        <v>145.12</v>
      </c>
      <c r="F19" s="10">
        <f t="shared" si="1"/>
        <v>145.12</v>
      </c>
    </row>
    <row r="20" spans="1:6" ht="15.75">
      <c r="A20" s="11">
        <v>43622</v>
      </c>
      <c r="B20" s="11">
        <v>43621</v>
      </c>
      <c r="C20" s="11">
        <v>43622</v>
      </c>
      <c r="D20" s="27">
        <f t="shared" si="0"/>
        <v>1</v>
      </c>
      <c r="E20" s="29">
        <v>508.2</v>
      </c>
      <c r="F20" s="10">
        <f t="shared" si="1"/>
        <v>508.2</v>
      </c>
    </row>
    <row r="21" spans="1:6" ht="15.75">
      <c r="A21" s="11">
        <v>43622</v>
      </c>
      <c r="B21" s="11">
        <v>43621</v>
      </c>
      <c r="C21" s="11">
        <v>43622</v>
      </c>
      <c r="D21" s="27">
        <f t="shared" si="0"/>
        <v>1</v>
      </c>
      <c r="E21" s="28">
        <v>406.85</v>
      </c>
      <c r="F21" s="10">
        <f t="shared" si="1"/>
        <v>406.85</v>
      </c>
    </row>
    <row r="22" spans="1:6" ht="15.75">
      <c r="A22" s="11">
        <v>43622</v>
      </c>
      <c r="B22" s="11">
        <v>43621</v>
      </c>
      <c r="C22" s="11">
        <v>43622</v>
      </c>
      <c r="D22" s="27">
        <f t="shared" si="0"/>
        <v>1</v>
      </c>
      <c r="E22" s="28">
        <v>81.4</v>
      </c>
      <c r="F22" s="10">
        <f t="shared" si="1"/>
        <v>81.4</v>
      </c>
    </row>
    <row r="23" spans="1:6" ht="15.75">
      <c r="A23" s="11">
        <v>43622</v>
      </c>
      <c r="B23" s="11">
        <v>43622</v>
      </c>
      <c r="C23" s="11">
        <v>43622</v>
      </c>
      <c r="D23" s="27">
        <f t="shared" si="0"/>
        <v>0</v>
      </c>
      <c r="E23" s="28">
        <v>395.79</v>
      </c>
      <c r="F23" s="10">
        <f t="shared" si="1"/>
        <v>0</v>
      </c>
    </row>
    <row r="24" spans="1:6" ht="15.75">
      <c r="A24" s="11">
        <v>43622</v>
      </c>
      <c r="B24" s="11">
        <v>43622</v>
      </c>
      <c r="C24" s="11">
        <v>43622</v>
      </c>
      <c r="D24" s="27">
        <f t="shared" si="0"/>
        <v>0</v>
      </c>
      <c r="E24" s="29">
        <v>699.38</v>
      </c>
      <c r="F24" s="10">
        <f t="shared" si="1"/>
        <v>0</v>
      </c>
    </row>
    <row r="25" spans="1:6" ht="15.75">
      <c r="A25" s="11">
        <v>43622</v>
      </c>
      <c r="B25" s="11">
        <v>43622</v>
      </c>
      <c r="C25" s="11">
        <v>43622</v>
      </c>
      <c r="D25" s="27">
        <f t="shared" si="0"/>
        <v>0</v>
      </c>
      <c r="E25" s="28">
        <v>605</v>
      </c>
      <c r="F25" s="10">
        <f t="shared" si="1"/>
        <v>0</v>
      </c>
    </row>
    <row r="26" spans="1:7" ht="15.75">
      <c r="A26" s="11">
        <v>43622</v>
      </c>
      <c r="B26" s="11">
        <v>43622</v>
      </c>
      <c r="C26" s="11">
        <v>43622</v>
      </c>
      <c r="D26" s="27">
        <f t="shared" si="0"/>
        <v>0</v>
      </c>
      <c r="E26" s="28">
        <v>544.5</v>
      </c>
      <c r="F26" s="10">
        <f t="shared" si="1"/>
        <v>0</v>
      </c>
      <c r="G26" s="11"/>
    </row>
    <row r="27" spans="1:6" ht="15.75">
      <c r="A27" s="11">
        <v>43622</v>
      </c>
      <c r="B27" s="11">
        <v>43622</v>
      </c>
      <c r="C27" s="11">
        <v>43622</v>
      </c>
      <c r="D27" s="27">
        <f t="shared" si="0"/>
        <v>0</v>
      </c>
      <c r="E27" s="31">
        <v>459.8</v>
      </c>
      <c r="F27" s="10">
        <f t="shared" si="1"/>
        <v>0</v>
      </c>
    </row>
    <row r="28" spans="1:6" ht="15.75">
      <c r="A28" s="11">
        <v>43622</v>
      </c>
      <c r="B28" s="11">
        <v>43621</v>
      </c>
      <c r="C28" s="11">
        <v>43622</v>
      </c>
      <c r="D28" s="27">
        <f t="shared" si="0"/>
        <v>1</v>
      </c>
      <c r="E28" s="32">
        <v>151.25</v>
      </c>
      <c r="F28" s="10">
        <f t="shared" si="1"/>
        <v>151.25</v>
      </c>
    </row>
    <row r="29" spans="1:6" ht="15.75">
      <c r="A29" s="11">
        <v>43622</v>
      </c>
      <c r="B29" s="11">
        <v>43622</v>
      </c>
      <c r="C29" s="11">
        <v>43622</v>
      </c>
      <c r="D29" s="27">
        <f t="shared" si="0"/>
        <v>0</v>
      </c>
      <c r="E29" s="29">
        <v>1780.8</v>
      </c>
      <c r="F29" s="10">
        <f t="shared" si="1"/>
        <v>0</v>
      </c>
    </row>
    <row r="30" spans="1:6" ht="15.75">
      <c r="A30" s="11">
        <v>43622</v>
      </c>
      <c r="B30" s="11">
        <v>43622</v>
      </c>
      <c r="C30" s="11">
        <v>43622</v>
      </c>
      <c r="D30" s="27">
        <f t="shared" si="0"/>
        <v>0</v>
      </c>
      <c r="E30" s="31">
        <v>319.4</v>
      </c>
      <c r="F30" s="10">
        <f t="shared" si="1"/>
        <v>0</v>
      </c>
    </row>
    <row r="31" spans="1:7" ht="15.75">
      <c r="A31" s="11">
        <v>43622</v>
      </c>
      <c r="B31" s="11">
        <v>43622</v>
      </c>
      <c r="C31" s="11">
        <v>43622</v>
      </c>
      <c r="D31" s="27">
        <f t="shared" si="0"/>
        <v>0</v>
      </c>
      <c r="E31" s="31">
        <v>318.98</v>
      </c>
      <c r="F31" s="10">
        <f t="shared" si="1"/>
        <v>0</v>
      </c>
      <c r="G31" s="11"/>
    </row>
    <row r="32" spans="1:6" ht="15.75">
      <c r="A32" s="11">
        <v>43622</v>
      </c>
      <c r="B32" s="11">
        <v>43622</v>
      </c>
      <c r="C32" s="11">
        <v>43622</v>
      </c>
      <c r="D32" s="27">
        <f t="shared" si="0"/>
        <v>0</v>
      </c>
      <c r="E32" s="33">
        <v>294.13</v>
      </c>
      <c r="F32" s="10">
        <f t="shared" si="1"/>
        <v>0</v>
      </c>
    </row>
    <row r="33" spans="1:6" ht="15.75">
      <c r="A33" s="11">
        <v>43622</v>
      </c>
      <c r="B33" s="11">
        <v>43621</v>
      </c>
      <c r="C33" s="11">
        <v>43622</v>
      </c>
      <c r="D33" s="27">
        <f t="shared" si="0"/>
        <v>1</v>
      </c>
      <c r="E33" s="33">
        <v>5977.4</v>
      </c>
      <c r="F33" s="10">
        <f t="shared" si="1"/>
        <v>5977.4</v>
      </c>
    </row>
    <row r="34" spans="1:6" ht="15.75">
      <c r="A34" s="11">
        <v>43622</v>
      </c>
      <c r="B34" s="11">
        <v>43621</v>
      </c>
      <c r="C34" s="11">
        <v>43622</v>
      </c>
      <c r="D34" s="27">
        <f aca="true" t="shared" si="2" ref="D34:D65">+C34-B34</f>
        <v>1</v>
      </c>
      <c r="E34" s="34">
        <v>900.15</v>
      </c>
      <c r="F34" s="10">
        <f aca="true" t="shared" si="3" ref="F34:F65">D34*E34</f>
        <v>900.15</v>
      </c>
    </row>
    <row r="35" spans="1:6" ht="15.75">
      <c r="A35" s="11">
        <v>43622</v>
      </c>
      <c r="B35" s="11">
        <v>43621</v>
      </c>
      <c r="C35" s="11">
        <v>43622</v>
      </c>
      <c r="D35" s="27">
        <f t="shared" si="2"/>
        <v>1</v>
      </c>
      <c r="E35" s="31">
        <v>610.93</v>
      </c>
      <c r="F35" s="10">
        <f t="shared" si="3"/>
        <v>610.93</v>
      </c>
    </row>
    <row r="36" spans="1:6" ht="15.75">
      <c r="A36" s="11">
        <v>43622</v>
      </c>
      <c r="B36" s="11">
        <v>43621</v>
      </c>
      <c r="C36" s="11">
        <v>43622</v>
      </c>
      <c r="D36" s="27">
        <f t="shared" si="2"/>
        <v>1</v>
      </c>
      <c r="E36" s="31">
        <v>673.91</v>
      </c>
      <c r="F36" s="10">
        <f t="shared" si="3"/>
        <v>673.91</v>
      </c>
    </row>
    <row r="37" spans="1:6" ht="15.75">
      <c r="A37" s="11">
        <v>43622</v>
      </c>
      <c r="B37" s="11">
        <v>43621</v>
      </c>
      <c r="C37" s="11">
        <v>43622</v>
      </c>
      <c r="D37" s="27">
        <f t="shared" si="2"/>
        <v>1</v>
      </c>
      <c r="E37" s="31">
        <v>2167.92</v>
      </c>
      <c r="F37" s="10">
        <f t="shared" si="3"/>
        <v>2167.92</v>
      </c>
    </row>
    <row r="38" spans="1:6" ht="15.75">
      <c r="A38" s="11">
        <v>43622</v>
      </c>
      <c r="B38" s="11">
        <v>43621</v>
      </c>
      <c r="C38" s="11">
        <v>43622</v>
      </c>
      <c r="D38" s="27">
        <f t="shared" si="2"/>
        <v>1</v>
      </c>
      <c r="E38" s="31">
        <v>484</v>
      </c>
      <c r="F38" s="10">
        <f t="shared" si="3"/>
        <v>484</v>
      </c>
    </row>
    <row r="39" spans="1:6" ht="15.75">
      <c r="A39" s="11">
        <v>43622</v>
      </c>
      <c r="B39" s="11">
        <v>43621</v>
      </c>
      <c r="C39" s="11">
        <v>43622</v>
      </c>
      <c r="D39" s="27">
        <f t="shared" si="2"/>
        <v>1</v>
      </c>
      <c r="E39" s="35">
        <v>5040.86</v>
      </c>
      <c r="F39" s="10">
        <f t="shared" si="3"/>
        <v>5040.86</v>
      </c>
    </row>
    <row r="40" spans="1:6" ht="15.75">
      <c r="A40" s="11">
        <v>43622</v>
      </c>
      <c r="B40" s="11">
        <v>43621</v>
      </c>
      <c r="C40" s="11">
        <v>43622</v>
      </c>
      <c r="D40" s="27">
        <f t="shared" si="2"/>
        <v>1</v>
      </c>
      <c r="E40" s="31">
        <v>193.6</v>
      </c>
      <c r="F40" s="10">
        <f t="shared" si="3"/>
        <v>193.6</v>
      </c>
    </row>
    <row r="41" spans="1:6" ht="15.75">
      <c r="A41" s="11">
        <v>43622</v>
      </c>
      <c r="B41" s="11">
        <v>43622</v>
      </c>
      <c r="C41" s="11">
        <v>43622</v>
      </c>
      <c r="D41" s="27">
        <f t="shared" si="2"/>
        <v>0</v>
      </c>
      <c r="E41" s="31">
        <v>67.32</v>
      </c>
      <c r="F41" s="10">
        <f t="shared" si="3"/>
        <v>0</v>
      </c>
    </row>
    <row r="42" spans="1:6" ht="15.75">
      <c r="A42" s="11">
        <v>43622</v>
      </c>
      <c r="B42" s="11">
        <v>43622</v>
      </c>
      <c r="C42" s="11">
        <v>43622</v>
      </c>
      <c r="D42" s="27">
        <f t="shared" si="2"/>
        <v>0</v>
      </c>
      <c r="E42" s="31">
        <v>67.32</v>
      </c>
      <c r="F42" s="10">
        <f t="shared" si="3"/>
        <v>0</v>
      </c>
    </row>
    <row r="43" spans="1:6" ht="15.75">
      <c r="A43" s="11">
        <v>43622</v>
      </c>
      <c r="B43" s="11">
        <v>43622</v>
      </c>
      <c r="C43" s="11">
        <v>43622</v>
      </c>
      <c r="D43" s="27">
        <f t="shared" si="2"/>
        <v>0</v>
      </c>
      <c r="E43" s="31">
        <v>67.32</v>
      </c>
      <c r="F43" s="10">
        <f t="shared" si="3"/>
        <v>0</v>
      </c>
    </row>
    <row r="44" spans="1:6" ht="15.75">
      <c r="A44" s="11">
        <v>43622</v>
      </c>
      <c r="B44" s="11">
        <v>43622</v>
      </c>
      <c r="C44" s="11">
        <v>43622</v>
      </c>
      <c r="D44" s="27">
        <f t="shared" si="2"/>
        <v>0</v>
      </c>
      <c r="E44" s="31">
        <v>67.32</v>
      </c>
      <c r="F44" s="10">
        <f t="shared" si="3"/>
        <v>0</v>
      </c>
    </row>
    <row r="45" spans="1:6" ht="15.75">
      <c r="A45" s="11">
        <v>43622</v>
      </c>
      <c r="B45" s="11">
        <v>43621</v>
      </c>
      <c r="C45" s="11">
        <v>43644</v>
      </c>
      <c r="D45" s="27">
        <f t="shared" si="2"/>
        <v>23</v>
      </c>
      <c r="E45" s="33">
        <v>900.15</v>
      </c>
      <c r="F45" s="10">
        <f t="shared" si="3"/>
        <v>20703.45</v>
      </c>
    </row>
    <row r="46" spans="1:6" ht="15.75">
      <c r="A46" s="11">
        <v>43630</v>
      </c>
      <c r="B46" s="11">
        <v>43630</v>
      </c>
      <c r="C46" s="11">
        <v>43630</v>
      </c>
      <c r="D46" s="27">
        <f t="shared" si="2"/>
        <v>0</v>
      </c>
      <c r="E46" s="31">
        <v>95.59</v>
      </c>
      <c r="F46" s="10">
        <f t="shared" si="3"/>
        <v>0</v>
      </c>
    </row>
    <row r="47" spans="1:6" ht="15.75">
      <c r="A47" s="11">
        <v>43634</v>
      </c>
      <c r="B47" s="11">
        <v>43634</v>
      </c>
      <c r="C47" s="11">
        <v>43634</v>
      </c>
      <c r="D47" s="27">
        <f t="shared" si="2"/>
        <v>0</v>
      </c>
      <c r="E47" s="31">
        <v>697.5</v>
      </c>
      <c r="F47" s="10">
        <f t="shared" si="3"/>
        <v>0</v>
      </c>
    </row>
    <row r="48" spans="1:6" ht="15.75">
      <c r="A48" s="11">
        <v>43636</v>
      </c>
      <c r="B48" s="11">
        <v>43633</v>
      </c>
      <c r="C48" s="11">
        <v>43636</v>
      </c>
      <c r="D48" s="27">
        <f t="shared" si="2"/>
        <v>3</v>
      </c>
      <c r="E48" s="31">
        <v>60.5</v>
      </c>
      <c r="F48" s="10">
        <f t="shared" si="3"/>
        <v>181.5</v>
      </c>
    </row>
    <row r="49" spans="1:6" ht="15.75">
      <c r="A49" s="11">
        <v>43636</v>
      </c>
      <c r="B49" s="11">
        <v>43633</v>
      </c>
      <c r="C49" s="11">
        <v>43636</v>
      </c>
      <c r="D49" s="27">
        <f t="shared" si="2"/>
        <v>3</v>
      </c>
      <c r="E49" s="31">
        <v>635.25</v>
      </c>
      <c r="F49" s="10">
        <f t="shared" si="3"/>
        <v>1905.75</v>
      </c>
    </row>
    <row r="50" spans="1:6" ht="15.75">
      <c r="A50" s="11">
        <v>43636</v>
      </c>
      <c r="B50" s="11">
        <v>43636</v>
      </c>
      <c r="C50" s="11">
        <v>43636</v>
      </c>
      <c r="D50" s="27">
        <f t="shared" si="2"/>
        <v>0</v>
      </c>
      <c r="E50" s="33">
        <v>3377.91</v>
      </c>
      <c r="F50" s="10">
        <f t="shared" si="3"/>
        <v>0</v>
      </c>
    </row>
    <row r="51" spans="1:6" ht="15.75">
      <c r="A51" s="11">
        <v>43636</v>
      </c>
      <c r="B51" s="11">
        <v>43633</v>
      </c>
      <c r="C51" s="11">
        <v>43633</v>
      </c>
      <c r="D51" s="27">
        <f t="shared" si="2"/>
        <v>0</v>
      </c>
      <c r="E51" s="33">
        <v>49.01</v>
      </c>
      <c r="F51" s="10">
        <f t="shared" si="3"/>
        <v>0</v>
      </c>
    </row>
    <row r="52" spans="1:6" ht="15.75">
      <c r="A52" s="11">
        <v>43636</v>
      </c>
      <c r="B52" s="11">
        <v>43633</v>
      </c>
      <c r="C52" s="11">
        <v>43635</v>
      </c>
      <c r="D52" s="27">
        <f t="shared" si="2"/>
        <v>2</v>
      </c>
      <c r="E52" s="33">
        <v>38</v>
      </c>
      <c r="F52" s="10">
        <f t="shared" si="3"/>
        <v>76</v>
      </c>
    </row>
    <row r="53" spans="1:6" ht="15.75">
      <c r="A53" s="11">
        <v>43636</v>
      </c>
      <c r="B53" s="11">
        <v>43633</v>
      </c>
      <c r="C53" s="11">
        <v>43635</v>
      </c>
      <c r="D53" s="27">
        <f t="shared" si="2"/>
        <v>2</v>
      </c>
      <c r="E53" s="33">
        <v>198.1</v>
      </c>
      <c r="F53" s="10">
        <f t="shared" si="3"/>
        <v>396.2</v>
      </c>
    </row>
    <row r="54" spans="1:6" ht="15.75">
      <c r="A54" s="11">
        <v>43636</v>
      </c>
      <c r="B54" s="11">
        <v>43633</v>
      </c>
      <c r="C54" s="11">
        <v>43635</v>
      </c>
      <c r="D54" s="27">
        <f t="shared" si="2"/>
        <v>2</v>
      </c>
      <c r="E54" s="33">
        <v>142.6</v>
      </c>
      <c r="F54" s="10">
        <f t="shared" si="3"/>
        <v>285.2</v>
      </c>
    </row>
    <row r="55" spans="1:6" ht="15.75">
      <c r="A55" s="11">
        <v>43636</v>
      </c>
      <c r="B55" s="11">
        <v>43633</v>
      </c>
      <c r="C55" s="11">
        <v>43635</v>
      </c>
      <c r="D55" s="27">
        <f t="shared" si="2"/>
        <v>2</v>
      </c>
      <c r="E55" s="33">
        <v>314.5</v>
      </c>
      <c r="F55" s="10">
        <f t="shared" si="3"/>
        <v>629</v>
      </c>
    </row>
    <row r="56" spans="1:6" ht="15.75">
      <c r="A56" s="11">
        <v>43636</v>
      </c>
      <c r="B56" s="11">
        <v>43635</v>
      </c>
      <c r="C56" s="11">
        <v>43635</v>
      </c>
      <c r="D56" s="27">
        <f t="shared" si="2"/>
        <v>0</v>
      </c>
      <c r="E56" s="33">
        <v>1006.95</v>
      </c>
      <c r="F56" s="10">
        <f t="shared" si="3"/>
        <v>0</v>
      </c>
    </row>
    <row r="57" spans="1:6" ht="15.75">
      <c r="A57" s="11">
        <v>43636</v>
      </c>
      <c r="B57" s="11">
        <v>43635</v>
      </c>
      <c r="C57" s="11">
        <v>43635</v>
      </c>
      <c r="D57" s="27">
        <f t="shared" si="2"/>
        <v>0</v>
      </c>
      <c r="E57" s="33">
        <v>228.33</v>
      </c>
      <c r="F57" s="10">
        <f t="shared" si="3"/>
        <v>0</v>
      </c>
    </row>
    <row r="58" spans="1:6" ht="15.75">
      <c r="A58" s="11">
        <v>43636</v>
      </c>
      <c r="B58" s="11">
        <v>43635</v>
      </c>
      <c r="C58" s="11">
        <v>43635</v>
      </c>
      <c r="D58" s="27">
        <f t="shared" si="2"/>
        <v>0</v>
      </c>
      <c r="E58" s="33">
        <v>480</v>
      </c>
      <c r="F58" s="10">
        <f t="shared" si="3"/>
        <v>0</v>
      </c>
    </row>
    <row r="59" spans="1:6" ht="15.75">
      <c r="A59" s="11">
        <v>43636</v>
      </c>
      <c r="B59" s="11">
        <v>43633</v>
      </c>
      <c r="C59" s="11">
        <v>43635</v>
      </c>
      <c r="D59" s="27">
        <f t="shared" si="2"/>
        <v>2</v>
      </c>
      <c r="E59" s="33">
        <v>319.4</v>
      </c>
      <c r="F59" s="10">
        <f t="shared" si="3"/>
        <v>638.8</v>
      </c>
    </row>
    <row r="60" spans="1:6" ht="15.75">
      <c r="A60" s="11">
        <v>43636</v>
      </c>
      <c r="B60" s="11">
        <v>43632</v>
      </c>
      <c r="C60" s="11">
        <v>43635</v>
      </c>
      <c r="D60" s="27">
        <f t="shared" si="2"/>
        <v>3</v>
      </c>
      <c r="E60" s="33">
        <v>262.26</v>
      </c>
      <c r="F60" s="10">
        <f t="shared" si="3"/>
        <v>786.78</v>
      </c>
    </row>
    <row r="61" spans="1:6" ht="15.75">
      <c r="A61" s="11">
        <v>43636</v>
      </c>
      <c r="B61" s="11">
        <v>43632</v>
      </c>
      <c r="C61" s="11">
        <v>43635</v>
      </c>
      <c r="D61" s="27">
        <f t="shared" si="2"/>
        <v>3</v>
      </c>
      <c r="E61" s="33">
        <v>691.88</v>
      </c>
      <c r="F61" s="10">
        <f t="shared" si="3"/>
        <v>2075.64</v>
      </c>
    </row>
    <row r="62" spans="1:6" ht="15.75">
      <c r="A62" s="11">
        <v>43636</v>
      </c>
      <c r="B62" s="11">
        <v>43628</v>
      </c>
      <c r="C62" s="11">
        <v>43635</v>
      </c>
      <c r="D62" s="27">
        <f t="shared" si="2"/>
        <v>7</v>
      </c>
      <c r="E62" s="33">
        <v>809</v>
      </c>
      <c r="F62" s="10">
        <f t="shared" si="3"/>
        <v>5663</v>
      </c>
    </row>
    <row r="63" spans="1:6" ht="15.75">
      <c r="A63" s="11">
        <v>43636</v>
      </c>
      <c r="B63" s="11">
        <v>43633</v>
      </c>
      <c r="C63" s="11">
        <v>43635</v>
      </c>
      <c r="D63" s="27">
        <f t="shared" si="2"/>
        <v>2</v>
      </c>
      <c r="E63" s="33">
        <v>199.62</v>
      </c>
      <c r="F63" s="10">
        <f t="shared" si="3"/>
        <v>399.24</v>
      </c>
    </row>
    <row r="64" spans="1:6" ht="15.75">
      <c r="A64" s="11">
        <v>43636</v>
      </c>
      <c r="B64" s="11">
        <v>43633</v>
      </c>
      <c r="C64" s="11">
        <v>43635</v>
      </c>
      <c r="D64" s="27">
        <f t="shared" si="2"/>
        <v>2</v>
      </c>
      <c r="E64" s="33">
        <v>78.8</v>
      </c>
      <c r="F64" s="10">
        <f t="shared" si="3"/>
        <v>157.6</v>
      </c>
    </row>
    <row r="65" spans="1:6" ht="15.75">
      <c r="A65" s="11">
        <v>43636</v>
      </c>
      <c r="B65" s="11">
        <v>43633</v>
      </c>
      <c r="C65" s="11">
        <v>43635</v>
      </c>
      <c r="D65" s="27">
        <f t="shared" si="2"/>
        <v>2</v>
      </c>
      <c r="E65" s="33">
        <v>38.8</v>
      </c>
      <c r="F65" s="10">
        <f t="shared" si="3"/>
        <v>77.6</v>
      </c>
    </row>
    <row r="66" spans="1:6" ht="15.75">
      <c r="A66" s="11">
        <v>43636</v>
      </c>
      <c r="B66" s="11">
        <v>43633</v>
      </c>
      <c r="C66" s="11">
        <v>43635</v>
      </c>
      <c r="D66" s="27">
        <f aca="true" t="shared" si="4" ref="D66:D97">+C66-B66</f>
        <v>2</v>
      </c>
      <c r="E66" s="33">
        <v>38.8</v>
      </c>
      <c r="F66" s="10">
        <f aca="true" t="shared" si="5" ref="F66:F97">D66*E66</f>
        <v>77.6</v>
      </c>
    </row>
    <row r="67" spans="1:6" ht="15.75">
      <c r="A67" s="11">
        <v>43636</v>
      </c>
      <c r="B67" s="11">
        <v>43633</v>
      </c>
      <c r="C67" s="11">
        <v>43635</v>
      </c>
      <c r="D67" s="27">
        <f t="shared" si="4"/>
        <v>2</v>
      </c>
      <c r="E67" s="33">
        <v>75.6</v>
      </c>
      <c r="F67" s="10">
        <f t="shared" si="5"/>
        <v>151.2</v>
      </c>
    </row>
    <row r="68" spans="1:6" ht="15.75">
      <c r="A68" s="11">
        <v>43636</v>
      </c>
      <c r="B68" s="11">
        <v>43633</v>
      </c>
      <c r="C68" s="11">
        <v>43635</v>
      </c>
      <c r="D68" s="27">
        <f t="shared" si="4"/>
        <v>2</v>
      </c>
      <c r="E68" s="31">
        <v>79.8</v>
      </c>
      <c r="F68" s="10">
        <f t="shared" si="5"/>
        <v>159.6</v>
      </c>
    </row>
    <row r="69" spans="1:6" ht="15.75">
      <c r="A69" s="11">
        <v>43636</v>
      </c>
      <c r="B69" s="11">
        <v>43633</v>
      </c>
      <c r="C69" s="11">
        <v>43635</v>
      </c>
      <c r="D69" s="27">
        <f t="shared" si="4"/>
        <v>2</v>
      </c>
      <c r="E69" s="33">
        <v>61</v>
      </c>
      <c r="F69" s="10">
        <f t="shared" si="5"/>
        <v>122</v>
      </c>
    </row>
    <row r="70" spans="1:6" ht="15.75">
      <c r="A70" s="11">
        <v>43636</v>
      </c>
      <c r="B70" s="11">
        <v>43633</v>
      </c>
      <c r="C70" s="11">
        <v>43635</v>
      </c>
      <c r="D70" s="27">
        <f t="shared" si="4"/>
        <v>2</v>
      </c>
      <c r="E70" s="33">
        <v>61</v>
      </c>
      <c r="F70" s="10">
        <f t="shared" si="5"/>
        <v>122</v>
      </c>
    </row>
    <row r="71" spans="1:6" ht="15.75">
      <c r="A71" s="11">
        <v>43636</v>
      </c>
      <c r="B71" s="11">
        <v>43633</v>
      </c>
      <c r="C71" s="11">
        <v>43635</v>
      </c>
      <c r="D71" s="27">
        <f t="shared" si="4"/>
        <v>2</v>
      </c>
      <c r="E71" s="33">
        <v>61</v>
      </c>
      <c r="F71" s="10">
        <f t="shared" si="5"/>
        <v>122</v>
      </c>
    </row>
    <row r="72" spans="1:6" ht="15.75">
      <c r="A72" s="11">
        <v>43636</v>
      </c>
      <c r="B72" s="11">
        <v>43633</v>
      </c>
      <c r="C72" s="11">
        <v>43635</v>
      </c>
      <c r="D72" s="27">
        <f t="shared" si="4"/>
        <v>2</v>
      </c>
      <c r="E72" s="36">
        <v>61</v>
      </c>
      <c r="F72" s="10">
        <f t="shared" si="5"/>
        <v>122</v>
      </c>
    </row>
    <row r="73" spans="1:6" ht="15.75">
      <c r="A73" s="11">
        <v>43636</v>
      </c>
      <c r="B73" s="11">
        <v>43633</v>
      </c>
      <c r="C73" s="11">
        <v>43635</v>
      </c>
      <c r="D73" s="27">
        <f t="shared" si="4"/>
        <v>2</v>
      </c>
      <c r="E73" s="36">
        <v>38.8</v>
      </c>
      <c r="F73" s="10">
        <f t="shared" si="5"/>
        <v>77.6</v>
      </c>
    </row>
    <row r="74" spans="1:6" ht="15.75">
      <c r="A74" s="11">
        <v>43636</v>
      </c>
      <c r="B74" s="11">
        <v>43633</v>
      </c>
      <c r="C74" s="11">
        <v>43635</v>
      </c>
      <c r="D74" s="27">
        <f t="shared" si="4"/>
        <v>2</v>
      </c>
      <c r="E74" s="36">
        <v>38.8</v>
      </c>
      <c r="F74" s="10">
        <f t="shared" si="5"/>
        <v>77.6</v>
      </c>
    </row>
    <row r="75" spans="1:6" ht="15.75">
      <c r="A75" s="11">
        <v>43636</v>
      </c>
      <c r="B75" s="11">
        <v>43633</v>
      </c>
      <c r="C75" s="11">
        <v>43635</v>
      </c>
      <c r="D75" s="27">
        <f t="shared" si="4"/>
        <v>2</v>
      </c>
      <c r="E75" s="36">
        <v>38.8</v>
      </c>
      <c r="F75" s="10">
        <f t="shared" si="5"/>
        <v>77.6</v>
      </c>
    </row>
    <row r="76" spans="1:6" ht="15.75">
      <c r="A76" s="11">
        <v>43636</v>
      </c>
      <c r="B76" s="11">
        <v>43633</v>
      </c>
      <c r="C76" s="11">
        <v>43635</v>
      </c>
      <c r="D76" s="27">
        <f t="shared" si="4"/>
        <v>2</v>
      </c>
      <c r="E76" s="36">
        <v>38.8</v>
      </c>
      <c r="F76" s="10">
        <f t="shared" si="5"/>
        <v>77.6</v>
      </c>
    </row>
    <row r="77" spans="1:6" ht="15.75">
      <c r="A77" s="11">
        <v>43636</v>
      </c>
      <c r="B77" s="11">
        <v>43633</v>
      </c>
      <c r="C77" s="11">
        <v>43635</v>
      </c>
      <c r="D77" s="27">
        <f t="shared" si="4"/>
        <v>2</v>
      </c>
      <c r="E77" s="36">
        <v>61</v>
      </c>
      <c r="F77" s="10">
        <f t="shared" si="5"/>
        <v>122</v>
      </c>
    </row>
    <row r="78" spans="1:6" ht="15.75">
      <c r="A78" s="11">
        <v>43636</v>
      </c>
      <c r="B78" s="11">
        <v>43633</v>
      </c>
      <c r="C78" s="11">
        <v>43635</v>
      </c>
      <c r="D78" s="27">
        <f t="shared" si="4"/>
        <v>2</v>
      </c>
      <c r="E78" s="36">
        <v>61</v>
      </c>
      <c r="F78" s="10">
        <f t="shared" si="5"/>
        <v>122</v>
      </c>
    </row>
    <row r="79" spans="1:6" ht="15.75">
      <c r="A79" s="11">
        <v>43636</v>
      </c>
      <c r="B79" s="11">
        <v>43633</v>
      </c>
      <c r="C79" s="11">
        <v>43635</v>
      </c>
      <c r="D79" s="27">
        <f t="shared" si="4"/>
        <v>2</v>
      </c>
      <c r="E79" s="36">
        <v>672.22</v>
      </c>
      <c r="F79" s="10">
        <f t="shared" si="5"/>
        <v>1344.44</v>
      </c>
    </row>
    <row r="80" spans="1:6" ht="15.75">
      <c r="A80" s="11">
        <v>43636</v>
      </c>
      <c r="B80" s="11">
        <v>43633</v>
      </c>
      <c r="C80" s="11">
        <v>43635</v>
      </c>
      <c r="D80" s="27">
        <f t="shared" si="4"/>
        <v>2</v>
      </c>
      <c r="E80" s="36">
        <v>943.8</v>
      </c>
      <c r="F80" s="10">
        <f t="shared" si="5"/>
        <v>1887.6</v>
      </c>
    </row>
    <row r="81" spans="1:6" ht="15.75">
      <c r="A81" s="11">
        <v>43636</v>
      </c>
      <c r="B81" s="11">
        <v>43633</v>
      </c>
      <c r="C81" s="11">
        <v>43635</v>
      </c>
      <c r="D81" s="27">
        <f t="shared" si="4"/>
        <v>2</v>
      </c>
      <c r="E81" s="33">
        <v>847</v>
      </c>
      <c r="F81" s="10">
        <f t="shared" si="5"/>
        <v>1694</v>
      </c>
    </row>
    <row r="82" spans="1:6" ht="15.75">
      <c r="A82" s="11">
        <v>43636</v>
      </c>
      <c r="B82" s="11">
        <v>43633</v>
      </c>
      <c r="C82" s="11">
        <v>43635</v>
      </c>
      <c r="D82" s="27">
        <f t="shared" si="4"/>
        <v>2</v>
      </c>
      <c r="E82" s="33">
        <v>1649.99</v>
      </c>
      <c r="F82" s="10">
        <f t="shared" si="5"/>
        <v>3299.98</v>
      </c>
    </row>
    <row r="83" spans="1:6" ht="15.75">
      <c r="A83" s="11">
        <v>43636</v>
      </c>
      <c r="B83" s="11">
        <v>43633</v>
      </c>
      <c r="C83" s="11">
        <v>43635</v>
      </c>
      <c r="D83" s="27">
        <f t="shared" si="4"/>
        <v>2</v>
      </c>
      <c r="E83" s="33">
        <v>101.17</v>
      </c>
      <c r="F83" s="10">
        <f t="shared" si="5"/>
        <v>202.34</v>
      </c>
    </row>
    <row r="84" spans="1:6" ht="15.75">
      <c r="A84" s="11">
        <v>43636</v>
      </c>
      <c r="B84" s="11">
        <v>43633</v>
      </c>
      <c r="C84" s="11">
        <v>43635</v>
      </c>
      <c r="D84" s="27">
        <f t="shared" si="4"/>
        <v>2</v>
      </c>
      <c r="E84" s="33">
        <v>101.64</v>
      </c>
      <c r="F84" s="10">
        <f t="shared" si="5"/>
        <v>203.28</v>
      </c>
    </row>
    <row r="85" spans="1:6" ht="15.75">
      <c r="A85" s="11">
        <v>43636</v>
      </c>
      <c r="B85" s="11">
        <v>43633</v>
      </c>
      <c r="C85" s="11">
        <v>43635</v>
      </c>
      <c r="D85" s="27">
        <f t="shared" si="4"/>
        <v>2</v>
      </c>
      <c r="E85" s="33">
        <v>314.5</v>
      </c>
      <c r="F85" s="10">
        <f t="shared" si="5"/>
        <v>629</v>
      </c>
    </row>
    <row r="86" spans="1:6" ht="15.75">
      <c r="A86" s="11">
        <v>43636</v>
      </c>
      <c r="B86" s="11">
        <v>43633</v>
      </c>
      <c r="C86" s="11">
        <v>43635</v>
      </c>
      <c r="D86" s="27">
        <f t="shared" si="4"/>
        <v>2</v>
      </c>
      <c r="E86" s="33">
        <v>300</v>
      </c>
      <c r="F86" s="10">
        <f t="shared" si="5"/>
        <v>600</v>
      </c>
    </row>
    <row r="87" spans="1:6" ht="15.75">
      <c r="A87" s="11">
        <v>43636</v>
      </c>
      <c r="B87" s="11">
        <v>43633</v>
      </c>
      <c r="C87" s="11">
        <v>43635</v>
      </c>
      <c r="D87" s="27">
        <f t="shared" si="4"/>
        <v>2</v>
      </c>
      <c r="E87" s="33">
        <v>16.94</v>
      </c>
      <c r="F87" s="10">
        <f t="shared" si="5"/>
        <v>33.88</v>
      </c>
    </row>
    <row r="88" spans="1:6" ht="15.75">
      <c r="A88" s="11">
        <v>43636</v>
      </c>
      <c r="B88" s="11">
        <v>43633</v>
      </c>
      <c r="C88" s="11">
        <v>43635</v>
      </c>
      <c r="D88" s="27">
        <f t="shared" si="4"/>
        <v>2</v>
      </c>
      <c r="E88" s="33">
        <v>301.3</v>
      </c>
      <c r="F88" s="10">
        <f t="shared" si="5"/>
        <v>602.6</v>
      </c>
    </row>
    <row r="89" spans="1:6" ht="15.75">
      <c r="A89" s="11">
        <v>43636</v>
      </c>
      <c r="B89" s="11">
        <v>43633</v>
      </c>
      <c r="C89" s="11">
        <v>43635</v>
      </c>
      <c r="D89" s="27">
        <f t="shared" si="4"/>
        <v>2</v>
      </c>
      <c r="E89" s="33">
        <v>112</v>
      </c>
      <c r="F89" s="10">
        <f t="shared" si="5"/>
        <v>224</v>
      </c>
    </row>
    <row r="90" spans="1:6" ht="15.75">
      <c r="A90" s="11">
        <v>43636</v>
      </c>
      <c r="B90" s="11">
        <v>43633</v>
      </c>
      <c r="C90" s="11">
        <v>43635</v>
      </c>
      <c r="D90" s="27">
        <f t="shared" si="4"/>
        <v>2</v>
      </c>
      <c r="E90" s="33">
        <v>363</v>
      </c>
      <c r="F90" s="10">
        <f t="shared" si="5"/>
        <v>726</v>
      </c>
    </row>
    <row r="91" spans="1:6" ht="15.75">
      <c r="A91" s="11">
        <v>43636</v>
      </c>
      <c r="B91" s="11">
        <v>43633</v>
      </c>
      <c r="C91" s="11">
        <v>43635</v>
      </c>
      <c r="D91" s="27">
        <f t="shared" si="4"/>
        <v>2</v>
      </c>
      <c r="E91" s="33">
        <v>408</v>
      </c>
      <c r="F91" s="10">
        <f t="shared" si="5"/>
        <v>816</v>
      </c>
    </row>
    <row r="92" spans="1:6" ht="15.75">
      <c r="A92" s="11">
        <v>43636</v>
      </c>
      <c r="B92" s="11">
        <v>43634</v>
      </c>
      <c r="C92" s="11">
        <v>43635</v>
      </c>
      <c r="D92" s="27">
        <f t="shared" si="4"/>
        <v>1</v>
      </c>
      <c r="E92" s="33">
        <v>978.41</v>
      </c>
      <c r="F92" s="10">
        <f t="shared" si="5"/>
        <v>978.41</v>
      </c>
    </row>
    <row r="93" spans="1:6" ht="15.75">
      <c r="A93" s="11">
        <v>43636</v>
      </c>
      <c r="B93" s="11">
        <v>43634</v>
      </c>
      <c r="C93" s="11">
        <v>43635</v>
      </c>
      <c r="D93" s="27">
        <f t="shared" si="4"/>
        <v>1</v>
      </c>
      <c r="E93" s="33">
        <v>87.13</v>
      </c>
      <c r="F93" s="10">
        <f t="shared" si="5"/>
        <v>87.13</v>
      </c>
    </row>
    <row r="94" spans="1:6" ht="15.75">
      <c r="A94" s="11">
        <v>43637</v>
      </c>
      <c r="B94" s="11">
        <v>43637</v>
      </c>
      <c r="C94" s="11">
        <v>43637</v>
      </c>
      <c r="D94" s="27">
        <f t="shared" si="4"/>
        <v>0</v>
      </c>
      <c r="E94" s="33">
        <v>93.16</v>
      </c>
      <c r="F94" s="10">
        <f t="shared" si="5"/>
        <v>0</v>
      </c>
    </row>
    <row r="95" spans="1:6" ht="15.75">
      <c r="A95" s="11">
        <v>43637</v>
      </c>
      <c r="B95" s="11">
        <v>43637</v>
      </c>
      <c r="C95" s="11">
        <v>43637</v>
      </c>
      <c r="D95" s="27">
        <f t="shared" si="4"/>
        <v>0</v>
      </c>
      <c r="E95" s="33">
        <v>92.89</v>
      </c>
      <c r="F95" s="10">
        <f t="shared" si="5"/>
        <v>0</v>
      </c>
    </row>
    <row r="96" spans="1:6" ht="15.75">
      <c r="A96" s="11">
        <v>43637</v>
      </c>
      <c r="B96" s="11">
        <v>43637</v>
      </c>
      <c r="C96" s="11">
        <v>43637</v>
      </c>
      <c r="D96" s="27">
        <f t="shared" si="4"/>
        <v>0</v>
      </c>
      <c r="E96" s="33">
        <v>15.99</v>
      </c>
      <c r="F96" s="10">
        <f t="shared" si="5"/>
        <v>0</v>
      </c>
    </row>
    <row r="97" spans="1:6" ht="15.75">
      <c r="A97" s="11">
        <v>43644</v>
      </c>
      <c r="B97" s="11">
        <v>43641</v>
      </c>
      <c r="C97" s="11">
        <v>43644</v>
      </c>
      <c r="D97" s="27">
        <f t="shared" si="4"/>
        <v>3</v>
      </c>
      <c r="E97" s="33">
        <v>158.91</v>
      </c>
      <c r="F97" s="10">
        <f t="shared" si="5"/>
        <v>476.73</v>
      </c>
    </row>
    <row r="98" spans="1:6" ht="15.75">
      <c r="A98" s="11">
        <v>43644</v>
      </c>
      <c r="B98" s="11">
        <v>43641</v>
      </c>
      <c r="C98" s="11">
        <v>43644</v>
      </c>
      <c r="D98" s="27">
        <f>+C98-B98</f>
        <v>3</v>
      </c>
      <c r="E98" s="33">
        <v>1936</v>
      </c>
      <c r="F98" s="10">
        <f>D98*E98</f>
        <v>5808</v>
      </c>
    </row>
    <row r="99" spans="1:6" ht="15.75">
      <c r="A99" s="11">
        <v>43644</v>
      </c>
      <c r="B99" s="11">
        <v>43642</v>
      </c>
      <c r="C99" s="11">
        <v>43644</v>
      </c>
      <c r="D99" s="27">
        <f>+C99-B99</f>
        <v>2</v>
      </c>
      <c r="E99" s="33">
        <v>363</v>
      </c>
      <c r="F99" s="10">
        <f>D99*E99</f>
        <v>726</v>
      </c>
    </row>
    <row r="100" spans="1:6" ht="15.75">
      <c r="A100" s="11">
        <v>43644</v>
      </c>
      <c r="B100" s="11">
        <v>43642</v>
      </c>
      <c r="C100" s="11">
        <v>43644</v>
      </c>
      <c r="D100" s="27">
        <f>+C100-B100</f>
        <v>2</v>
      </c>
      <c r="E100" s="33">
        <v>255</v>
      </c>
      <c r="F100" s="10">
        <f>D100*E100</f>
        <v>510</v>
      </c>
    </row>
    <row r="101" spans="1:6" ht="15.75">
      <c r="A101" s="11">
        <v>43644</v>
      </c>
      <c r="B101" s="11">
        <v>43642</v>
      </c>
      <c r="C101" s="11">
        <v>43644</v>
      </c>
      <c r="D101" s="27">
        <f>+C101-B101</f>
        <v>2</v>
      </c>
      <c r="E101" s="33">
        <v>255</v>
      </c>
      <c r="F101" s="10">
        <f>D101*E101</f>
        <v>510</v>
      </c>
    </row>
    <row r="102" spans="1:6" ht="15.75">
      <c r="A102" s="11">
        <v>43644</v>
      </c>
      <c r="B102" s="11">
        <v>43642</v>
      </c>
      <c r="C102" s="11">
        <v>43644</v>
      </c>
      <c r="D102" s="27">
        <f>+C102-B102</f>
        <v>2</v>
      </c>
      <c r="E102" s="33">
        <v>78.65</v>
      </c>
      <c r="F102" s="10">
        <f>D102*E102</f>
        <v>157.3</v>
      </c>
    </row>
    <row r="103" spans="1:6" ht="15.75">
      <c r="A103" s="11">
        <v>43644</v>
      </c>
      <c r="B103" s="11">
        <v>43642</v>
      </c>
      <c r="C103" s="11">
        <v>43644</v>
      </c>
      <c r="D103" s="27">
        <f>+C103-B103</f>
        <v>2</v>
      </c>
      <c r="E103" s="33">
        <v>294.13</v>
      </c>
      <c r="F103" s="10">
        <f>D103*E103</f>
        <v>588.26</v>
      </c>
    </row>
    <row r="104" spans="1:6" ht="15.75">
      <c r="A104" s="11">
        <v>43644</v>
      </c>
      <c r="B104" s="11">
        <v>43641</v>
      </c>
      <c r="C104" s="11">
        <v>43644</v>
      </c>
      <c r="D104" s="27">
        <f>+C104-B104</f>
        <v>3</v>
      </c>
      <c r="E104" s="33">
        <v>210</v>
      </c>
      <c r="F104" s="10">
        <f>D104*E104</f>
        <v>630</v>
      </c>
    </row>
    <row r="105" spans="1:6" ht="15.75">
      <c r="A105" s="11">
        <v>43644</v>
      </c>
      <c r="B105" s="11">
        <v>43641</v>
      </c>
      <c r="C105" s="11">
        <v>43644</v>
      </c>
      <c r="D105" s="27">
        <f>+C105-B105</f>
        <v>3</v>
      </c>
      <c r="E105" s="33">
        <v>472.5</v>
      </c>
      <c r="F105" s="10">
        <f>D105*E105</f>
        <v>1417.5</v>
      </c>
    </row>
    <row r="106" spans="1:6" ht="15.75">
      <c r="A106" s="11">
        <v>43644</v>
      </c>
      <c r="B106" s="11">
        <v>43643</v>
      </c>
      <c r="C106" s="11">
        <v>43644</v>
      </c>
      <c r="D106" s="27">
        <f>+C106-B106</f>
        <v>1</v>
      </c>
      <c r="E106" s="33">
        <v>73.81</v>
      </c>
      <c r="F106" s="10">
        <f>D106*E106</f>
        <v>73.81</v>
      </c>
    </row>
    <row r="107" spans="1:6" ht="15.75">
      <c r="A107" s="11">
        <v>43644</v>
      </c>
      <c r="B107" s="11">
        <v>43642</v>
      </c>
      <c r="C107" s="11">
        <v>43644</v>
      </c>
      <c r="D107" s="27">
        <f>+C107-B107</f>
        <v>2</v>
      </c>
      <c r="E107" s="33">
        <v>816.75</v>
      </c>
      <c r="F107" s="10">
        <f>D107*E107</f>
        <v>1633.5</v>
      </c>
    </row>
    <row r="108" spans="1:6" ht="15.75">
      <c r="A108" s="11">
        <v>43644</v>
      </c>
      <c r="B108" s="11">
        <v>43642</v>
      </c>
      <c r="C108" s="11">
        <v>43644</v>
      </c>
      <c r="D108" s="27">
        <f>+C108-B108</f>
        <v>2</v>
      </c>
      <c r="E108" s="33">
        <v>255</v>
      </c>
      <c r="F108" s="10">
        <f>D108*E108</f>
        <v>510</v>
      </c>
    </row>
    <row r="109" spans="1:6" ht="15.75">
      <c r="A109" s="11">
        <v>43644</v>
      </c>
      <c r="B109" s="11">
        <v>43642</v>
      </c>
      <c r="C109" s="11">
        <v>43644</v>
      </c>
      <c r="D109" s="27">
        <f>+C109-B109</f>
        <v>2</v>
      </c>
      <c r="E109" s="33">
        <v>742</v>
      </c>
      <c r="F109" s="10">
        <f>D109*E109</f>
        <v>1484</v>
      </c>
    </row>
    <row r="110" spans="1:6" ht="15.75">
      <c r="A110" s="11">
        <v>43644</v>
      </c>
      <c r="B110" s="11">
        <v>43639</v>
      </c>
      <c r="C110" s="11">
        <v>43644</v>
      </c>
      <c r="D110" s="27">
        <f>+C110-B110</f>
        <v>5</v>
      </c>
      <c r="E110" s="33">
        <v>423.5</v>
      </c>
      <c r="F110" s="10">
        <f>D110*E110</f>
        <v>2117.5</v>
      </c>
    </row>
    <row r="111" spans="1:6" ht="15.75">
      <c r="A111" s="11">
        <v>43644</v>
      </c>
      <c r="B111" s="11">
        <v>43642</v>
      </c>
      <c r="C111" s="11">
        <v>43644</v>
      </c>
      <c r="D111" s="27">
        <f>+C111-B111</f>
        <v>2</v>
      </c>
      <c r="E111" s="37">
        <v>2480.5</v>
      </c>
      <c r="F111" s="10">
        <f>D111*E111</f>
        <v>4961</v>
      </c>
    </row>
    <row r="112" spans="1:6" ht="15.75">
      <c r="A112" s="26"/>
      <c r="B112" s="26"/>
      <c r="C112" s="11"/>
      <c r="D112" s="27">
        <f>+C112-B112</f>
        <v>0</v>
      </c>
      <c r="E112" s="31">
        <f>SUM(E2:E111)</f>
        <v>61969.09000000003</v>
      </c>
      <c r="F112" s="38">
        <f>SUM(F2:F111)</f>
        <v>97213.69999999998</v>
      </c>
    </row>
    <row r="113" ht="15.75">
      <c r="E113" s="39"/>
    </row>
    <row r="114" spans="5:6" ht="15.75">
      <c r="E114" s="39" t="s">
        <v>11</v>
      </c>
      <c r="F114" s="24">
        <f>F112/E112</f>
        <v>1.568744998514581</v>
      </c>
    </row>
    <row r="115" spans="1:6" ht="15.75">
      <c r="A115" s="40"/>
      <c r="B115" s="40"/>
      <c r="C115" s="41"/>
      <c r="D115" s="25"/>
      <c r="E115" s="39" t="s">
        <v>12</v>
      </c>
      <c r="F115" s="24">
        <f>E112</f>
        <v>61969.09000000003</v>
      </c>
    </row>
    <row r="116" spans="1:5" ht="15.75">
      <c r="A116" s="40"/>
      <c r="B116" s="40"/>
      <c r="C116" s="41"/>
      <c r="D116" s="25"/>
      <c r="E116" s="39"/>
    </row>
    <row r="117" spans="1:6" ht="15.75">
      <c r="A117" s="40"/>
      <c r="B117" s="40"/>
      <c r="C117" s="41"/>
      <c r="D117" s="25"/>
      <c r="E117" s="39" t="s">
        <v>13</v>
      </c>
      <c r="F117" s="24">
        <v>0</v>
      </c>
    </row>
    <row r="118" spans="1:6" ht="15.75">
      <c r="A118" s="40"/>
      <c r="B118" s="40"/>
      <c r="C118" s="41"/>
      <c r="D118" s="25"/>
      <c r="E118" s="39" t="s">
        <v>7</v>
      </c>
      <c r="F118" s="24">
        <v>0</v>
      </c>
    </row>
    <row r="120" spans="1:6" ht="15.75">
      <c r="A120" s="40"/>
      <c r="B120" s="40"/>
      <c r="C120" s="41"/>
      <c r="D120" s="25"/>
      <c r="F120" s="24">
        <f>(F114*F115)+(F117*F118)</f>
        <v>97213.69999999998</v>
      </c>
    </row>
    <row r="121" spans="1:6" ht="15.75">
      <c r="A121" s="40"/>
      <c r="B121" s="40"/>
      <c r="C121" s="41"/>
      <c r="D121" s="25"/>
      <c r="F121" s="24">
        <f>F115+F118</f>
        <v>61969.09000000003</v>
      </c>
    </row>
    <row r="123" spans="1:6" ht="15.75">
      <c r="A123" s="40"/>
      <c r="B123" s="40"/>
      <c r="C123" s="41"/>
      <c r="D123" s="25"/>
      <c r="E123" s="42" t="s">
        <v>14</v>
      </c>
      <c r="F123" s="43">
        <f>F120/F121</f>
        <v>1.568744998514581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Las Naves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 Sanchez</dc:creator>
  <cp:keywords/>
  <dc:description/>
  <cp:lastModifiedBy>Enrique Lapeña</cp:lastModifiedBy>
  <dcterms:created xsi:type="dcterms:W3CDTF">2019-06-04T08:06:20Z</dcterms:created>
  <dcterms:modified xsi:type="dcterms:W3CDTF">2019-07-09T06:15:23Z</dcterms:modified>
  <cp:category/>
  <cp:version/>
  <cp:contentType/>
  <cp:contentStatus/>
</cp:coreProperties>
</file>