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800" tabRatio="500" activeTab="1"/>
  </bookViews>
  <sheets>
    <sheet name="RATIO DE LAS PENDIENTES DE PAGO" sheetId="1" r:id="rId1"/>
    <sheet name="RATIO DE FACTURAS PAGADAS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<sst xmlns="http://schemas.openxmlformats.org/spreadsheetml/2006/main" count="18" uniqueCount="15">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</sst>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\ &quot;de&quot;\ mmmm\ &quot;de&quot;\ yy"/>
    <numFmt numFmtId="165" formatCode="0.000"/>
    <numFmt numFmtId="166" formatCode="0.0000"/>
    <numFmt numFmtId="167" formatCode="_-* #,##0.00\ [$€-1]_-;\-* #,##0.00\ [$€-1]_-;_-* &quot;-&quot;??\ [$€-1]_-;_-@_-"/>
    <numFmt numFmtId="168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3" fontId="0" fillId="0" borderId="0" xfId="51" applyFont="1" applyFill="1" applyBorder="1" applyAlignment="1" applyProtection="1">
      <alignment horizontal="right"/>
      <protection/>
    </xf>
    <xf numFmtId="4" fontId="0" fillId="0" borderId="0" xfId="51" applyNumberFormat="1" applyFont="1" applyFill="1" applyAlignment="1">
      <alignment/>
    </xf>
    <xf numFmtId="14" fontId="0" fillId="0" borderId="0" xfId="0" applyNumberFormat="1" applyFont="1" applyAlignment="1">
      <alignment horizontal="right" vertical="center"/>
    </xf>
    <xf numFmtId="14" fontId="36" fillId="0" borderId="0" xfId="0" applyNumberFormat="1" applyFont="1" applyAlignment="1">
      <alignment/>
    </xf>
    <xf numFmtId="1" fontId="0" fillId="0" borderId="0" xfId="51" applyNumberFormat="1" applyFont="1" applyFill="1" applyAlignment="1">
      <alignment/>
    </xf>
    <xf numFmtId="43" fontId="0" fillId="0" borderId="0" xfId="5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>
      <alignment horizontal="right"/>
    </xf>
    <xf numFmtId="14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43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3" fontId="36" fillId="0" borderId="0" xfId="0" applyNumberFormat="1" applyFont="1" applyAlignment="1">
      <alignment vertical="center"/>
    </xf>
    <xf numFmtId="4" fontId="0" fillId="0" borderId="0" xfId="51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43" fontId="0" fillId="0" borderId="0" xfId="51" applyFont="1" applyFill="1" applyAlignment="1">
      <alignment horizontal="center" vertical="center"/>
    </xf>
    <xf numFmtId="43" fontId="0" fillId="0" borderId="0" xfId="51" applyFont="1" applyFill="1" applyBorder="1" applyAlignment="1" applyProtection="1">
      <alignment horizontal="right" vertical="center"/>
      <protection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43" fontId="35" fillId="0" borderId="0" xfId="51" applyFont="1" applyFill="1" applyBorder="1" applyAlignment="1" applyProtection="1">
      <alignment vertical="center"/>
      <protection/>
    </xf>
    <xf numFmtId="4" fontId="35" fillId="0" borderId="0" xfId="0" applyNumberFormat="1" applyFont="1" applyAlignment="1">
      <alignment horizontal="right"/>
    </xf>
    <xf numFmtId="43" fontId="0" fillId="0" borderId="0" xfId="51" applyFont="1" applyFill="1" applyBorder="1" applyAlignment="1" applyProtection="1">
      <alignment vertical="center"/>
      <protection/>
    </xf>
    <xf numFmtId="14" fontId="0" fillId="0" borderId="0" xfId="0" applyNumberFormat="1" applyFont="1" applyAlignment="1">
      <alignment/>
    </xf>
    <xf numFmtId="44" fontId="0" fillId="0" borderId="0" xfId="53" applyFont="1" applyFill="1" applyAlignment="1">
      <alignment horizontal="right" vertical="center"/>
    </xf>
    <xf numFmtId="44" fontId="0" fillId="0" borderId="0" xfId="53" applyFont="1" applyFill="1" applyAlignment="1">
      <alignment horizontal="right" vertical="center"/>
    </xf>
    <xf numFmtId="44" fontId="0" fillId="0" borderId="0" xfId="53" applyFont="1" applyFill="1" applyAlignment="1">
      <alignment horizontal="right"/>
    </xf>
    <xf numFmtId="44" fontId="0" fillId="0" borderId="0" xfId="53" applyFont="1" applyFill="1" applyAlignment="1">
      <alignment horizontal="center" vertical="center"/>
    </xf>
    <xf numFmtId="44" fontId="0" fillId="0" borderId="0" xfId="53" applyFont="1" applyAlignment="1">
      <alignment horizontal="center" vertical="center"/>
    </xf>
    <xf numFmtId="44" fontId="0" fillId="0" borderId="0" xfId="53" applyFont="1" applyFill="1" applyBorder="1" applyAlignment="1" applyProtection="1">
      <alignment vertical="center"/>
      <protection/>
    </xf>
    <xf numFmtId="44" fontId="0" fillId="0" borderId="0" xfId="53" applyFont="1" applyFill="1" applyBorder="1" applyAlignment="1" applyProtection="1">
      <alignment horizontal="right"/>
      <protection/>
    </xf>
    <xf numFmtId="44" fontId="36" fillId="0" borderId="0" xfId="53" applyFont="1" applyAlignment="1">
      <alignment horizontal="center" vertical="center"/>
    </xf>
    <xf numFmtId="44" fontId="0" fillId="0" borderId="0" xfId="53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IV65536"/>
    </sheetView>
  </sheetViews>
  <sheetFormatPr defaultColWidth="11.00390625" defaultRowHeight="15.75" customHeight="1"/>
  <cols>
    <col min="1" max="1" width="18.125" style="3" customWidth="1"/>
    <col min="2" max="2" width="20.875" style="16" customWidth="1"/>
    <col min="3" max="3" width="21.125" style="3" customWidth="1"/>
    <col min="4" max="4" width="13.375" style="3" bestFit="1" customWidth="1"/>
    <col min="5" max="5" width="19.00390625" style="4" customWidth="1"/>
    <col min="6" max="6" width="15.50390625" style="5" bestFit="1" customWidth="1"/>
    <col min="7" max="16384" width="11.00390625" style="3" customWidth="1"/>
  </cols>
  <sheetData>
    <row r="1" spans="1:5" ht="1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2:6" ht="15">
      <c r="B2" s="6"/>
      <c r="C2" s="7"/>
      <c r="D2" s="8">
        <f aca="true" t="shared" si="0" ref="D2:D7">+C2-B2</f>
        <v>0</v>
      </c>
      <c r="E2" s="9"/>
      <c r="F2" s="10">
        <f aca="true" t="shared" si="1" ref="F2:F7">D2*E2</f>
        <v>0</v>
      </c>
    </row>
    <row r="3" spans="2:15" ht="15.75" customHeight="1">
      <c r="B3" s="6"/>
      <c r="C3" s="7"/>
      <c r="D3" s="8">
        <f t="shared" si="0"/>
        <v>0</v>
      </c>
      <c r="F3" s="10">
        <f t="shared" si="1"/>
        <v>0</v>
      </c>
      <c r="J3" s="11"/>
      <c r="K3" s="11"/>
      <c r="L3" s="12"/>
      <c r="M3" s="13"/>
      <c r="N3" s="14"/>
      <c r="O3" s="15"/>
    </row>
    <row r="4" spans="3:15" ht="15.75" customHeight="1">
      <c r="C4" s="7"/>
      <c r="D4" s="8">
        <f t="shared" si="0"/>
        <v>0</v>
      </c>
      <c r="F4" s="10">
        <f t="shared" si="1"/>
        <v>0</v>
      </c>
      <c r="J4" s="11"/>
      <c r="K4" s="11"/>
      <c r="L4" s="12"/>
      <c r="M4" s="13"/>
      <c r="N4" s="14"/>
      <c r="O4" s="15"/>
    </row>
    <row r="5" spans="2:15" ht="15.75" customHeight="1">
      <c r="B5" s="6"/>
      <c r="C5" s="7"/>
      <c r="D5" s="8">
        <f t="shared" si="0"/>
        <v>0</v>
      </c>
      <c r="F5" s="10">
        <f t="shared" si="1"/>
        <v>0</v>
      </c>
      <c r="J5" s="11"/>
      <c r="K5" s="11"/>
      <c r="L5" s="12"/>
      <c r="M5" s="13"/>
      <c r="N5" s="14"/>
      <c r="O5" s="15"/>
    </row>
    <row r="6" spans="3:15" ht="15.75" customHeight="1">
      <c r="C6" s="7"/>
      <c r="D6" s="8">
        <f t="shared" si="0"/>
        <v>0</v>
      </c>
      <c r="F6" s="10">
        <f t="shared" si="1"/>
        <v>0</v>
      </c>
      <c r="J6" s="11"/>
      <c r="K6" s="11"/>
      <c r="L6" s="12"/>
      <c r="M6" s="13"/>
      <c r="N6" s="14"/>
      <c r="O6" s="15"/>
    </row>
    <row r="7" spans="2:15" ht="15.75" customHeight="1">
      <c r="B7" s="6"/>
      <c r="C7" s="7"/>
      <c r="D7" s="8">
        <f t="shared" si="0"/>
        <v>0</v>
      </c>
      <c r="F7" s="10">
        <f t="shared" si="1"/>
        <v>0</v>
      </c>
      <c r="J7" s="11"/>
      <c r="K7" s="11"/>
      <c r="L7" s="12"/>
      <c r="M7" s="13"/>
      <c r="N7" s="14"/>
      <c r="O7" s="15"/>
    </row>
    <row r="8" spans="3:15" ht="15.75" customHeight="1">
      <c r="C8" s="7"/>
      <c r="D8" s="8"/>
      <c r="F8" s="10"/>
      <c r="J8" s="11"/>
      <c r="K8" s="11"/>
      <c r="L8" s="12"/>
      <c r="M8" s="13"/>
      <c r="N8" s="14"/>
      <c r="O8" s="15"/>
    </row>
    <row r="9" spans="2:15" ht="15.75" customHeight="1">
      <c r="B9" s="6"/>
      <c r="C9" s="7"/>
      <c r="D9" s="17" t="s">
        <v>5</v>
      </c>
      <c r="E9" s="10">
        <f>SUM(E2:E8)</f>
        <v>0</v>
      </c>
      <c r="F9" s="10">
        <f>SUM(F2:F8)</f>
        <v>0</v>
      </c>
      <c r="J9" s="11"/>
      <c r="K9" s="11"/>
      <c r="L9" s="12"/>
      <c r="M9" s="13"/>
      <c r="N9" s="14"/>
      <c r="O9" s="15"/>
    </row>
    <row r="10" spans="3:15" ht="15.75" customHeight="1">
      <c r="C10" s="18"/>
      <c r="J10" s="11"/>
      <c r="K10" s="11"/>
      <c r="L10" s="12"/>
      <c r="M10" s="13"/>
      <c r="N10" s="14"/>
      <c r="O10" s="15"/>
    </row>
    <row r="11" spans="3:15" ht="15.75" customHeight="1">
      <c r="C11" s="18"/>
      <c r="E11" s="4" t="s">
        <v>6</v>
      </c>
      <c r="F11" s="5">
        <v>0</v>
      </c>
      <c r="J11" s="11"/>
      <c r="K11" s="11"/>
      <c r="L11" s="12"/>
      <c r="M11" s="13"/>
      <c r="N11" s="14"/>
      <c r="O11" s="15"/>
    </row>
    <row r="12" spans="3:15" ht="15.75" customHeight="1">
      <c r="C12" s="18"/>
      <c r="E12" s="19" t="s">
        <v>7</v>
      </c>
      <c r="F12" s="5">
        <f>E9</f>
        <v>0</v>
      </c>
      <c r="J12" s="11"/>
      <c r="K12" s="11"/>
      <c r="L12" s="12"/>
      <c r="M12" s="13"/>
      <c r="N12" s="14"/>
      <c r="O12" s="15"/>
    </row>
    <row r="13" spans="3:15" ht="15.75" customHeight="1">
      <c r="C13" s="18"/>
      <c r="J13" s="11"/>
      <c r="K13" s="11"/>
      <c r="L13" s="12"/>
      <c r="M13" s="13"/>
      <c r="N13" s="20"/>
      <c r="O13" s="15"/>
    </row>
    <row r="14" spans="2:15" ht="15.75" customHeight="1">
      <c r="B14" s="3"/>
      <c r="E14" s="3"/>
      <c r="F14" s="3"/>
      <c r="J14" s="11"/>
      <c r="K14" s="11"/>
      <c r="L14" s="12"/>
      <c r="M14" s="13"/>
      <c r="N14" s="14"/>
      <c r="O14" s="15"/>
    </row>
    <row r="15" spans="2:15" ht="15.75" customHeight="1">
      <c r="B15" s="3"/>
      <c r="E15" s="3"/>
      <c r="F15" s="3"/>
      <c r="J15" s="11"/>
      <c r="K15" s="11"/>
      <c r="L15" s="12"/>
      <c r="M15" s="13"/>
      <c r="N15" s="14"/>
      <c r="O15" s="15"/>
    </row>
    <row r="16" spans="2:15" ht="15.75" customHeight="1">
      <c r="B16" s="3"/>
      <c r="E16" s="3"/>
      <c r="F16" s="3"/>
      <c r="J16" s="11"/>
      <c r="K16" s="11"/>
      <c r="L16" s="12"/>
      <c r="M16" s="13"/>
      <c r="N16" s="14"/>
      <c r="O16" s="15"/>
    </row>
    <row r="17" spans="2:15" ht="15.75" customHeight="1">
      <c r="B17" s="3"/>
      <c r="E17" s="3"/>
      <c r="F17" s="3"/>
      <c r="J17" s="11"/>
      <c r="K17" s="11"/>
      <c r="L17" s="12"/>
      <c r="M17" s="13"/>
      <c r="N17" s="14"/>
      <c r="O17" s="15"/>
    </row>
    <row r="18" spans="2:15" ht="15.75" customHeight="1">
      <c r="B18" s="3"/>
      <c r="E18" s="3"/>
      <c r="F18" s="3"/>
      <c r="J18" s="11"/>
      <c r="K18" s="11"/>
      <c r="L18" s="12"/>
      <c r="M18" s="13"/>
      <c r="N18" s="14"/>
      <c r="O18" s="15"/>
    </row>
    <row r="19" spans="2:15" ht="15.75" customHeight="1">
      <c r="B19" s="3"/>
      <c r="E19" s="3"/>
      <c r="F19" s="3"/>
      <c r="J19" s="11"/>
      <c r="K19" s="11"/>
      <c r="L19" s="12"/>
      <c r="M19" s="13"/>
      <c r="N19" s="14"/>
      <c r="O19" s="15"/>
    </row>
    <row r="20" spans="2:15" ht="15.75" customHeight="1">
      <c r="B20" s="3"/>
      <c r="E20" s="3"/>
      <c r="F20" s="3"/>
      <c r="J20" s="11"/>
      <c r="K20" s="11"/>
      <c r="L20" s="12"/>
      <c r="M20" s="13"/>
      <c r="N20" s="14"/>
      <c r="O20" s="15"/>
    </row>
    <row r="21" spans="2:15" ht="15.75" customHeight="1">
      <c r="B21" s="3"/>
      <c r="E21" s="3"/>
      <c r="F21" s="3"/>
      <c r="J21" s="11"/>
      <c r="K21" s="11"/>
      <c r="L21" s="12"/>
      <c r="M21" s="13"/>
      <c r="N21" s="14"/>
      <c r="O21" s="15"/>
    </row>
    <row r="50" spans="2:6" ht="15">
      <c r="B50" s="3"/>
      <c r="E50" s="3"/>
      <c r="F50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61">
      <selection activeCell="C91" sqref="C91"/>
    </sheetView>
  </sheetViews>
  <sheetFormatPr defaultColWidth="11.00390625" defaultRowHeight="15.75" customHeight="1"/>
  <cols>
    <col min="1" max="1" width="15.00390625" style="22" bestFit="1" customWidth="1"/>
    <col min="2" max="2" width="19.625" style="22" bestFit="1" customWidth="1"/>
    <col min="3" max="3" width="17.625" style="22" customWidth="1"/>
    <col min="4" max="4" width="17.625" style="23" customWidth="1"/>
    <col min="5" max="5" width="20.50390625" style="9" customWidth="1"/>
    <col min="6" max="6" width="19.50390625" style="24" customWidth="1"/>
    <col min="7" max="16384" width="11.00390625" style="25" customWidth="1"/>
  </cols>
  <sheetData>
    <row r="1" spans="1:5" ht="15">
      <c r="A1" s="22" t="s">
        <v>0</v>
      </c>
      <c r="B1" s="22" t="s">
        <v>1</v>
      </c>
      <c r="C1" s="22" t="s">
        <v>8</v>
      </c>
      <c r="D1" s="23" t="s">
        <v>9</v>
      </c>
      <c r="E1" s="34" t="s">
        <v>10</v>
      </c>
    </row>
    <row r="2" spans="1:6" ht="15.75" customHeight="1">
      <c r="A2" s="11">
        <v>43497</v>
      </c>
      <c r="B2" s="11">
        <v>43497</v>
      </c>
      <c r="C2" s="11">
        <v>43497</v>
      </c>
      <c r="D2" s="27">
        <f aca="true" t="shared" si="0" ref="D2:D92">+C2-B2</f>
        <v>0</v>
      </c>
      <c r="E2" s="36">
        <v>1185.62</v>
      </c>
      <c r="F2" s="10">
        <f aca="true" t="shared" si="1" ref="F2:F91">D2*E2</f>
        <v>0</v>
      </c>
    </row>
    <row r="3" spans="1:6" ht="15.75" customHeight="1">
      <c r="A3" s="26">
        <v>43502</v>
      </c>
      <c r="B3" s="11">
        <v>43502</v>
      </c>
      <c r="C3" s="11">
        <v>43502</v>
      </c>
      <c r="D3" s="27">
        <f t="shared" si="0"/>
        <v>0</v>
      </c>
      <c r="E3" s="37">
        <v>62.23</v>
      </c>
      <c r="F3" s="10">
        <f t="shared" si="1"/>
        <v>0</v>
      </c>
    </row>
    <row r="4" spans="1:6" ht="15.75" customHeight="1">
      <c r="A4" s="26">
        <v>43497</v>
      </c>
      <c r="B4" s="11">
        <v>43497</v>
      </c>
      <c r="C4" s="11">
        <v>43497</v>
      </c>
      <c r="D4" s="27">
        <f t="shared" si="0"/>
        <v>0</v>
      </c>
      <c r="E4" s="37">
        <v>102.59</v>
      </c>
      <c r="F4" s="10">
        <f t="shared" si="1"/>
        <v>0</v>
      </c>
    </row>
    <row r="5" spans="1:6" ht="15.75" customHeight="1">
      <c r="A5" s="11">
        <v>43500</v>
      </c>
      <c r="B5" s="11">
        <v>43500</v>
      </c>
      <c r="C5" s="11">
        <v>43500</v>
      </c>
      <c r="D5" s="27">
        <f t="shared" si="0"/>
        <v>0</v>
      </c>
      <c r="E5" s="37">
        <v>224</v>
      </c>
      <c r="F5" s="10">
        <f t="shared" si="1"/>
        <v>0</v>
      </c>
    </row>
    <row r="6" spans="1:6" ht="15">
      <c r="A6" s="11">
        <v>43500</v>
      </c>
      <c r="B6" s="11">
        <v>43500</v>
      </c>
      <c r="C6" s="11">
        <v>43500</v>
      </c>
      <c r="D6" s="27">
        <f t="shared" si="0"/>
        <v>0</v>
      </c>
      <c r="E6" s="37">
        <v>221.53</v>
      </c>
      <c r="F6" s="10">
        <f t="shared" si="1"/>
        <v>0</v>
      </c>
    </row>
    <row r="7" spans="1:6" ht="15">
      <c r="A7" s="11">
        <v>43501</v>
      </c>
      <c r="B7" s="26">
        <v>43501</v>
      </c>
      <c r="C7" s="11">
        <v>43501</v>
      </c>
      <c r="D7" s="27">
        <f t="shared" si="0"/>
        <v>0</v>
      </c>
      <c r="E7" s="37">
        <v>272.29</v>
      </c>
      <c r="F7" s="10">
        <f t="shared" si="1"/>
        <v>0</v>
      </c>
    </row>
    <row r="8" spans="1:6" ht="15">
      <c r="A8" s="11">
        <v>43500</v>
      </c>
      <c r="B8" s="11">
        <v>43500</v>
      </c>
      <c r="C8" s="11">
        <v>43500</v>
      </c>
      <c r="D8" s="27">
        <f t="shared" si="0"/>
        <v>0</v>
      </c>
      <c r="E8" s="38">
        <v>7.05</v>
      </c>
      <c r="F8" s="10">
        <f t="shared" si="1"/>
        <v>0</v>
      </c>
    </row>
    <row r="9" spans="1:6" ht="15">
      <c r="A9" s="11">
        <v>43500</v>
      </c>
      <c r="B9" s="11">
        <v>43500</v>
      </c>
      <c r="C9" s="11">
        <v>43500</v>
      </c>
      <c r="D9" s="27">
        <f t="shared" si="0"/>
        <v>0</v>
      </c>
      <c r="E9" s="36">
        <v>135.93</v>
      </c>
      <c r="F9" s="10">
        <f t="shared" si="1"/>
        <v>0</v>
      </c>
    </row>
    <row r="10" spans="1:6" ht="15.75" customHeight="1">
      <c r="A10" s="11">
        <v>43503</v>
      </c>
      <c r="B10" s="11">
        <v>43503</v>
      </c>
      <c r="C10" s="11">
        <v>43503</v>
      </c>
      <c r="D10" s="27">
        <f t="shared" si="0"/>
        <v>0</v>
      </c>
      <c r="E10" s="36">
        <v>47.92</v>
      </c>
      <c r="F10" s="10">
        <f t="shared" si="1"/>
        <v>0</v>
      </c>
    </row>
    <row r="11" spans="1:7" ht="15.75" customHeight="1">
      <c r="A11" s="11">
        <v>43510</v>
      </c>
      <c r="B11" s="11">
        <v>43510</v>
      </c>
      <c r="C11" s="11">
        <v>43510</v>
      </c>
      <c r="D11" s="27">
        <f t="shared" si="0"/>
        <v>0</v>
      </c>
      <c r="E11" s="36">
        <v>95.59</v>
      </c>
      <c r="F11" s="10">
        <f t="shared" si="1"/>
        <v>0</v>
      </c>
      <c r="G11" s="35"/>
    </row>
    <row r="12" spans="1:6" ht="15.75" customHeight="1">
      <c r="A12" s="11">
        <v>43509</v>
      </c>
      <c r="B12" s="11">
        <v>43509</v>
      </c>
      <c r="C12" s="11">
        <v>43509</v>
      </c>
      <c r="D12" s="27">
        <f t="shared" si="0"/>
        <v>0</v>
      </c>
      <c r="E12" s="38">
        <v>352.59</v>
      </c>
      <c r="F12" s="10">
        <f t="shared" si="1"/>
        <v>0</v>
      </c>
    </row>
    <row r="13" spans="1:6" ht="15">
      <c r="A13" s="11">
        <v>43503</v>
      </c>
      <c r="B13" s="11">
        <v>43503</v>
      </c>
      <c r="C13" s="11">
        <v>43503</v>
      </c>
      <c r="D13" s="27">
        <f t="shared" si="0"/>
        <v>0</v>
      </c>
      <c r="E13" s="39">
        <v>37.49</v>
      </c>
      <c r="F13" s="10">
        <f t="shared" si="1"/>
        <v>0</v>
      </c>
    </row>
    <row r="14" spans="1:6" ht="15.75" customHeight="1">
      <c r="A14" s="26">
        <v>43507</v>
      </c>
      <c r="B14" s="26">
        <v>43507</v>
      </c>
      <c r="C14" s="26">
        <v>43507</v>
      </c>
      <c r="D14" s="27">
        <f t="shared" si="0"/>
        <v>0</v>
      </c>
      <c r="E14" s="38">
        <v>3406.28</v>
      </c>
      <c r="F14" s="10">
        <f t="shared" si="1"/>
        <v>0</v>
      </c>
    </row>
    <row r="15" spans="1:6" ht="15.75" customHeight="1">
      <c r="A15" s="11">
        <v>43511</v>
      </c>
      <c r="B15" s="11">
        <v>43511</v>
      </c>
      <c r="C15" s="11">
        <v>43514</v>
      </c>
      <c r="D15" s="27">
        <f t="shared" si="0"/>
        <v>3</v>
      </c>
      <c r="E15" s="36">
        <v>37.4</v>
      </c>
      <c r="F15" s="10">
        <f t="shared" si="1"/>
        <v>112.19999999999999</v>
      </c>
    </row>
    <row r="16" spans="1:6" ht="15.75" customHeight="1">
      <c r="A16" s="11">
        <v>43509</v>
      </c>
      <c r="B16" s="11">
        <v>43509</v>
      </c>
      <c r="C16" s="11">
        <v>43514</v>
      </c>
      <c r="D16" s="27">
        <f t="shared" si="0"/>
        <v>5</v>
      </c>
      <c r="E16" s="38">
        <v>361.79</v>
      </c>
      <c r="F16" s="10">
        <f t="shared" si="1"/>
        <v>1808.95</v>
      </c>
    </row>
    <row r="17" spans="1:6" ht="15.75" customHeight="1">
      <c r="A17" s="11">
        <v>43514</v>
      </c>
      <c r="B17" s="11">
        <v>43514</v>
      </c>
      <c r="C17" s="11">
        <v>43514</v>
      </c>
      <c r="D17" s="27">
        <f t="shared" si="0"/>
        <v>0</v>
      </c>
      <c r="E17" s="36">
        <v>150</v>
      </c>
      <c r="F17" s="10">
        <f t="shared" si="1"/>
        <v>0</v>
      </c>
    </row>
    <row r="18" spans="1:6" ht="15.75" customHeight="1">
      <c r="A18" s="11">
        <v>43511</v>
      </c>
      <c r="B18" s="11">
        <v>43511</v>
      </c>
      <c r="C18" s="11">
        <v>43514</v>
      </c>
      <c r="D18" s="27">
        <f t="shared" si="0"/>
        <v>3</v>
      </c>
      <c r="E18" s="38">
        <v>5505.5</v>
      </c>
      <c r="F18" s="10">
        <f t="shared" si="1"/>
        <v>16516.5</v>
      </c>
    </row>
    <row r="19" spans="1:6" ht="15.75" customHeight="1">
      <c r="A19" s="11">
        <v>43511</v>
      </c>
      <c r="B19" s="11">
        <v>43511</v>
      </c>
      <c r="C19" s="11">
        <v>43514</v>
      </c>
      <c r="D19" s="27">
        <f t="shared" si="0"/>
        <v>3</v>
      </c>
      <c r="E19" s="36">
        <v>544.5</v>
      </c>
      <c r="F19" s="10">
        <f t="shared" si="1"/>
        <v>1633.5</v>
      </c>
    </row>
    <row r="20" spans="1:6" ht="15.75" customHeight="1">
      <c r="A20" s="11">
        <v>43511</v>
      </c>
      <c r="B20" s="11">
        <v>43511</v>
      </c>
      <c r="C20" s="11">
        <v>43514</v>
      </c>
      <c r="D20" s="27">
        <f t="shared" si="0"/>
        <v>3</v>
      </c>
      <c r="E20" s="38">
        <v>262.5</v>
      </c>
      <c r="F20" s="10">
        <f t="shared" si="1"/>
        <v>787.5</v>
      </c>
    </row>
    <row r="21" spans="1:6" ht="15.75" customHeight="1">
      <c r="A21" s="11">
        <v>43511</v>
      </c>
      <c r="B21" s="11">
        <v>43511</v>
      </c>
      <c r="C21" s="11">
        <v>43514</v>
      </c>
      <c r="D21" s="27">
        <f t="shared" si="0"/>
        <v>3</v>
      </c>
      <c r="E21" s="36">
        <v>403.5</v>
      </c>
      <c r="F21" s="10">
        <f t="shared" si="1"/>
        <v>1210.5</v>
      </c>
    </row>
    <row r="22" spans="1:6" ht="15.75" customHeight="1">
      <c r="A22" s="11">
        <v>43511</v>
      </c>
      <c r="B22" s="11">
        <v>43511</v>
      </c>
      <c r="C22" s="11">
        <v>43514</v>
      </c>
      <c r="D22" s="27">
        <f t="shared" si="0"/>
        <v>3</v>
      </c>
      <c r="E22" s="36">
        <v>228.33</v>
      </c>
      <c r="F22" s="10">
        <f t="shared" si="1"/>
        <v>684.99</v>
      </c>
    </row>
    <row r="23" spans="1:6" ht="15.75" customHeight="1">
      <c r="A23" s="11">
        <v>43511</v>
      </c>
      <c r="B23" s="11">
        <v>43511</v>
      </c>
      <c r="C23" s="11">
        <v>43514</v>
      </c>
      <c r="D23" s="27">
        <f t="shared" si="0"/>
        <v>3</v>
      </c>
      <c r="E23" s="36">
        <v>62.54</v>
      </c>
      <c r="F23" s="10">
        <f t="shared" si="1"/>
        <v>187.62</v>
      </c>
    </row>
    <row r="24" spans="1:6" ht="15.75" customHeight="1">
      <c r="A24" s="11">
        <v>43511</v>
      </c>
      <c r="B24" s="11">
        <v>43511</v>
      </c>
      <c r="C24" s="11">
        <v>43514</v>
      </c>
      <c r="D24" s="27">
        <f t="shared" si="0"/>
        <v>3</v>
      </c>
      <c r="E24" s="38">
        <v>2167.92</v>
      </c>
      <c r="F24" s="10">
        <f t="shared" si="1"/>
        <v>6503.76</v>
      </c>
    </row>
    <row r="25" spans="1:6" ht="15.75" customHeight="1">
      <c r="A25" s="11">
        <v>43511</v>
      </c>
      <c r="B25" s="11">
        <v>43511</v>
      </c>
      <c r="C25" s="11">
        <v>43514</v>
      </c>
      <c r="D25" s="27">
        <f t="shared" si="0"/>
        <v>3</v>
      </c>
      <c r="E25" s="36">
        <v>910.84</v>
      </c>
      <c r="F25" s="10">
        <f t="shared" si="1"/>
        <v>2732.52</v>
      </c>
    </row>
    <row r="26" spans="1:7" ht="15.75" customHeight="1">
      <c r="A26" s="11">
        <v>43511</v>
      </c>
      <c r="B26" s="11">
        <v>43511</v>
      </c>
      <c r="C26" s="11">
        <v>43514</v>
      </c>
      <c r="D26" s="27">
        <f t="shared" si="0"/>
        <v>3</v>
      </c>
      <c r="E26" s="36">
        <v>610.93</v>
      </c>
      <c r="F26" s="10">
        <f t="shared" si="1"/>
        <v>1832.79</v>
      </c>
      <c r="G26" s="11"/>
    </row>
    <row r="27" spans="1:6" ht="15.75" customHeight="1">
      <c r="A27" s="11">
        <v>43511</v>
      </c>
      <c r="B27" s="11">
        <v>43511</v>
      </c>
      <c r="C27" s="11">
        <v>43514</v>
      </c>
      <c r="D27" s="27">
        <f t="shared" si="0"/>
        <v>3</v>
      </c>
      <c r="E27" s="36">
        <v>1233.11</v>
      </c>
      <c r="F27" s="10">
        <f t="shared" si="1"/>
        <v>3699.33</v>
      </c>
    </row>
    <row r="28" spans="1:6" ht="15.75" customHeight="1">
      <c r="A28" s="11">
        <v>43511</v>
      </c>
      <c r="B28" s="11">
        <v>43511</v>
      </c>
      <c r="C28" s="11">
        <v>43514</v>
      </c>
      <c r="D28" s="27">
        <f t="shared" si="0"/>
        <v>3</v>
      </c>
      <c r="E28" s="38">
        <v>847</v>
      </c>
      <c r="F28" s="10">
        <f t="shared" si="1"/>
        <v>2541</v>
      </c>
    </row>
    <row r="29" spans="1:6" ht="15.75" customHeight="1">
      <c r="A29" s="11">
        <v>43511</v>
      </c>
      <c r="B29" s="11">
        <v>43511</v>
      </c>
      <c r="C29" s="11">
        <v>43514</v>
      </c>
      <c r="D29" s="27">
        <f t="shared" si="0"/>
        <v>3</v>
      </c>
      <c r="E29" s="39">
        <v>453.75</v>
      </c>
      <c r="F29" s="10">
        <f t="shared" si="1"/>
        <v>1361.25</v>
      </c>
    </row>
    <row r="30" spans="1:6" ht="15.75" customHeight="1">
      <c r="A30" s="11">
        <v>43511</v>
      </c>
      <c r="B30" s="11">
        <v>43511</v>
      </c>
      <c r="C30" s="11">
        <v>43514</v>
      </c>
      <c r="D30" s="27">
        <f t="shared" si="0"/>
        <v>3</v>
      </c>
      <c r="E30" s="39">
        <v>121</v>
      </c>
      <c r="F30" s="10">
        <f t="shared" si="1"/>
        <v>363</v>
      </c>
    </row>
    <row r="31" spans="1:7" ht="15.75" customHeight="1">
      <c r="A31" s="11">
        <v>43511</v>
      </c>
      <c r="B31" s="11">
        <v>43511</v>
      </c>
      <c r="C31" s="11">
        <v>43514</v>
      </c>
      <c r="D31" s="27">
        <f t="shared" si="0"/>
        <v>3</v>
      </c>
      <c r="E31" s="40">
        <v>629.1</v>
      </c>
      <c r="F31" s="10">
        <f t="shared" si="1"/>
        <v>1887.3000000000002</v>
      </c>
      <c r="G31" s="11"/>
    </row>
    <row r="32" spans="1:6" ht="15.75" customHeight="1">
      <c r="A32" s="11">
        <v>43511</v>
      </c>
      <c r="B32" s="11">
        <v>43511</v>
      </c>
      <c r="C32" s="11">
        <v>43514</v>
      </c>
      <c r="D32" s="27">
        <f t="shared" si="0"/>
        <v>3</v>
      </c>
      <c r="E32" s="40">
        <v>1379.42</v>
      </c>
      <c r="F32" s="10">
        <f t="shared" si="1"/>
        <v>4138.26</v>
      </c>
    </row>
    <row r="33" spans="1:6" ht="15.75" customHeight="1">
      <c r="A33" s="11">
        <v>43511</v>
      </c>
      <c r="B33" s="11">
        <v>43511</v>
      </c>
      <c r="C33" s="11">
        <v>43514</v>
      </c>
      <c r="D33" s="27">
        <f t="shared" si="0"/>
        <v>3</v>
      </c>
      <c r="E33" s="41">
        <v>163.56</v>
      </c>
      <c r="F33" s="10">
        <f t="shared" si="1"/>
        <v>490.68</v>
      </c>
    </row>
    <row r="34" spans="1:6" ht="15.75" customHeight="1">
      <c r="A34" s="11">
        <v>43511</v>
      </c>
      <c r="B34" s="11">
        <v>43511</v>
      </c>
      <c r="C34" s="11">
        <v>43514</v>
      </c>
      <c r="D34" s="27">
        <f t="shared" si="0"/>
        <v>3</v>
      </c>
      <c r="E34" s="39">
        <v>484</v>
      </c>
      <c r="F34" s="10">
        <f t="shared" si="1"/>
        <v>1452</v>
      </c>
    </row>
    <row r="35" spans="1:6" ht="15.75" customHeight="1">
      <c r="A35" s="11">
        <v>43511</v>
      </c>
      <c r="B35" s="11">
        <v>43511</v>
      </c>
      <c r="C35" s="11">
        <v>43514</v>
      </c>
      <c r="D35" s="27">
        <f t="shared" si="0"/>
        <v>3</v>
      </c>
      <c r="E35" s="39">
        <v>1701.56</v>
      </c>
      <c r="F35" s="10">
        <f t="shared" si="1"/>
        <v>5104.68</v>
      </c>
    </row>
    <row r="36" spans="1:6" ht="15.75" customHeight="1">
      <c r="A36" s="11">
        <v>43511</v>
      </c>
      <c r="B36" s="11">
        <v>43511</v>
      </c>
      <c r="C36" s="11">
        <v>43514</v>
      </c>
      <c r="D36" s="27">
        <f t="shared" si="0"/>
        <v>3</v>
      </c>
      <c r="E36" s="39">
        <v>964.13</v>
      </c>
      <c r="F36" s="10">
        <f t="shared" si="1"/>
        <v>2892.39</v>
      </c>
    </row>
    <row r="37" spans="1:6" ht="15.75" customHeight="1">
      <c r="A37" s="11">
        <v>43511</v>
      </c>
      <c r="B37" s="11">
        <v>43511</v>
      </c>
      <c r="C37" s="11">
        <v>43514</v>
      </c>
      <c r="D37" s="27">
        <f t="shared" si="0"/>
        <v>3</v>
      </c>
      <c r="E37" s="39">
        <v>102.85</v>
      </c>
      <c r="F37" s="10">
        <f t="shared" si="1"/>
        <v>308.54999999999995</v>
      </c>
    </row>
    <row r="38" spans="1:6" ht="15.75" customHeight="1">
      <c r="A38" s="11">
        <v>43511</v>
      </c>
      <c r="B38" s="11">
        <v>43511</v>
      </c>
      <c r="C38" s="11">
        <v>43514</v>
      </c>
      <c r="D38" s="27">
        <f t="shared" si="0"/>
        <v>3</v>
      </c>
      <c r="E38" s="42">
        <v>197.9</v>
      </c>
      <c r="F38" s="10">
        <f t="shared" si="1"/>
        <v>593.7</v>
      </c>
    </row>
    <row r="39" spans="1:6" ht="15">
      <c r="A39" s="11">
        <v>43511</v>
      </c>
      <c r="B39" s="11">
        <v>43511</v>
      </c>
      <c r="C39" s="11">
        <v>43514</v>
      </c>
      <c r="D39" s="27">
        <f t="shared" si="0"/>
        <v>3</v>
      </c>
      <c r="E39" s="39">
        <v>1392.47</v>
      </c>
      <c r="F39" s="10">
        <f t="shared" si="1"/>
        <v>4177.41</v>
      </c>
    </row>
    <row r="40" spans="1:6" ht="15">
      <c r="A40" s="11">
        <v>43511</v>
      </c>
      <c r="B40" s="11">
        <v>43511</v>
      </c>
      <c r="C40" s="11">
        <v>43514</v>
      </c>
      <c r="D40" s="27">
        <f t="shared" si="0"/>
        <v>3</v>
      </c>
      <c r="E40" s="39">
        <v>686.92</v>
      </c>
      <c r="F40" s="10">
        <f t="shared" si="1"/>
        <v>2060.7599999999998</v>
      </c>
    </row>
    <row r="41" spans="1:6" ht="15">
      <c r="A41" s="11">
        <v>43511</v>
      </c>
      <c r="B41" s="11">
        <v>43511</v>
      </c>
      <c r="C41" s="11">
        <v>43514</v>
      </c>
      <c r="D41" s="27">
        <f t="shared" si="0"/>
        <v>3</v>
      </c>
      <c r="E41" s="39">
        <v>293.7</v>
      </c>
      <c r="F41" s="10">
        <f t="shared" si="1"/>
        <v>881.0999999999999</v>
      </c>
    </row>
    <row r="42" spans="1:6" ht="15">
      <c r="A42" s="11">
        <v>43511</v>
      </c>
      <c r="B42" s="11">
        <v>43511</v>
      </c>
      <c r="C42" s="11">
        <v>43514</v>
      </c>
      <c r="D42" s="27">
        <f t="shared" si="0"/>
        <v>3</v>
      </c>
      <c r="E42" s="39">
        <v>465.37</v>
      </c>
      <c r="F42" s="10">
        <f t="shared" si="1"/>
        <v>1396.1100000000001</v>
      </c>
    </row>
    <row r="43" spans="1:6" ht="15">
      <c r="A43" s="11">
        <v>43511</v>
      </c>
      <c r="B43" s="11">
        <v>43511</v>
      </c>
      <c r="C43" s="11">
        <v>43514</v>
      </c>
      <c r="D43" s="27">
        <f t="shared" si="0"/>
        <v>3</v>
      </c>
      <c r="E43" s="39">
        <v>51.3</v>
      </c>
      <c r="F43" s="10">
        <f t="shared" si="1"/>
        <v>153.89999999999998</v>
      </c>
    </row>
    <row r="44" spans="1:6" ht="15">
      <c r="A44" s="11">
        <v>43511</v>
      </c>
      <c r="B44" s="11">
        <v>43511</v>
      </c>
      <c r="C44" s="11">
        <v>43514</v>
      </c>
      <c r="D44" s="27">
        <f t="shared" si="0"/>
        <v>3</v>
      </c>
      <c r="E44" s="39">
        <v>109.36</v>
      </c>
      <c r="F44" s="10">
        <f t="shared" si="1"/>
        <v>328.08</v>
      </c>
    </row>
    <row r="45" spans="1:6" ht="15">
      <c r="A45" s="11">
        <v>43511</v>
      </c>
      <c r="B45" s="11">
        <v>43511</v>
      </c>
      <c r="C45" s="11">
        <v>43514</v>
      </c>
      <c r="D45" s="27">
        <f t="shared" si="0"/>
        <v>3</v>
      </c>
      <c r="E45" s="39">
        <v>8954</v>
      </c>
      <c r="F45" s="10">
        <f t="shared" si="1"/>
        <v>26862</v>
      </c>
    </row>
    <row r="46" spans="1:6" ht="15">
      <c r="A46" s="11">
        <v>43501</v>
      </c>
      <c r="B46" s="11">
        <v>43501</v>
      </c>
      <c r="C46" s="11">
        <v>43501</v>
      </c>
      <c r="D46" s="27">
        <f t="shared" si="0"/>
        <v>0</v>
      </c>
      <c r="E46" s="39">
        <v>143.3</v>
      </c>
      <c r="F46" s="10">
        <f t="shared" si="1"/>
        <v>0</v>
      </c>
    </row>
    <row r="47" spans="1:6" ht="15">
      <c r="A47" s="11">
        <v>43507</v>
      </c>
      <c r="B47" s="11">
        <v>43507</v>
      </c>
      <c r="C47" s="11">
        <v>43507</v>
      </c>
      <c r="D47" s="27">
        <f t="shared" si="0"/>
        <v>0</v>
      </c>
      <c r="E47" s="39">
        <v>63.22</v>
      </c>
      <c r="F47" s="10">
        <f t="shared" si="1"/>
        <v>0</v>
      </c>
    </row>
    <row r="48" spans="1:6" ht="15">
      <c r="A48" s="11">
        <v>43514</v>
      </c>
      <c r="B48" s="11">
        <v>43514</v>
      </c>
      <c r="C48" s="11">
        <v>43514</v>
      </c>
      <c r="D48" s="27">
        <f t="shared" si="0"/>
        <v>0</v>
      </c>
      <c r="E48" s="39">
        <v>361.79</v>
      </c>
      <c r="F48" s="10">
        <f t="shared" si="1"/>
        <v>0</v>
      </c>
    </row>
    <row r="49" spans="1:6" ht="15">
      <c r="A49" s="11">
        <v>43521</v>
      </c>
      <c r="B49" s="11">
        <v>43521</v>
      </c>
      <c r="C49" s="11">
        <v>43524</v>
      </c>
      <c r="D49" s="27">
        <f t="shared" si="0"/>
        <v>3</v>
      </c>
      <c r="E49" s="39">
        <v>480</v>
      </c>
      <c r="F49" s="10">
        <f t="shared" si="1"/>
        <v>1440</v>
      </c>
    </row>
    <row r="50" spans="1:6" ht="15">
      <c r="A50" s="11">
        <v>43521</v>
      </c>
      <c r="B50" s="11">
        <v>43521</v>
      </c>
      <c r="C50" s="11">
        <v>43524</v>
      </c>
      <c r="D50" s="27">
        <f t="shared" si="0"/>
        <v>3</v>
      </c>
      <c r="E50" s="40">
        <v>629.2</v>
      </c>
      <c r="F50" s="10">
        <f t="shared" si="1"/>
        <v>1887.6000000000001</v>
      </c>
    </row>
    <row r="51" spans="1:6" ht="15">
      <c r="A51" s="11">
        <v>43521</v>
      </c>
      <c r="B51" s="11">
        <v>43521</v>
      </c>
      <c r="C51" s="11">
        <v>43524</v>
      </c>
      <c r="D51" s="27">
        <f t="shared" si="0"/>
        <v>3</v>
      </c>
      <c r="E51" s="40">
        <v>139.15</v>
      </c>
      <c r="F51" s="10">
        <f t="shared" si="1"/>
        <v>417.45000000000005</v>
      </c>
    </row>
    <row r="52" spans="1:6" ht="15">
      <c r="A52" s="11">
        <v>43521</v>
      </c>
      <c r="B52" s="11">
        <v>43521</v>
      </c>
      <c r="C52" s="11">
        <v>43524</v>
      </c>
      <c r="D52" s="27">
        <f t="shared" si="0"/>
        <v>3</v>
      </c>
      <c r="E52" s="40">
        <v>272.25</v>
      </c>
      <c r="F52" s="10">
        <f t="shared" si="1"/>
        <v>816.75</v>
      </c>
    </row>
    <row r="53" spans="1:6" ht="15">
      <c r="A53" s="11">
        <v>43521</v>
      </c>
      <c r="B53" s="11">
        <v>43521</v>
      </c>
      <c r="C53" s="11">
        <v>43524</v>
      </c>
      <c r="D53" s="27">
        <f t="shared" si="0"/>
        <v>3</v>
      </c>
      <c r="E53" s="40">
        <v>1333.12</v>
      </c>
      <c r="F53" s="10">
        <f t="shared" si="1"/>
        <v>3999.3599999999997</v>
      </c>
    </row>
    <row r="54" spans="1:6" ht="15">
      <c r="A54" s="11">
        <v>43521</v>
      </c>
      <c r="B54" s="11">
        <v>43521</v>
      </c>
      <c r="C54" s="11">
        <v>43524</v>
      </c>
      <c r="D54" s="27">
        <f t="shared" si="0"/>
        <v>3</v>
      </c>
      <c r="E54" s="40">
        <v>355.74</v>
      </c>
      <c r="F54" s="10">
        <f t="shared" si="1"/>
        <v>1067.22</v>
      </c>
    </row>
    <row r="55" spans="1:6" ht="15">
      <c r="A55" s="11">
        <v>43522</v>
      </c>
      <c r="B55" s="11">
        <v>43522</v>
      </c>
      <c r="C55" s="11">
        <v>43524</v>
      </c>
      <c r="D55" s="27">
        <f t="shared" si="0"/>
        <v>2</v>
      </c>
      <c r="E55" s="40">
        <v>1573</v>
      </c>
      <c r="F55" s="10">
        <f t="shared" si="1"/>
        <v>3146</v>
      </c>
    </row>
    <row r="56" spans="1:6" ht="15">
      <c r="A56" s="11">
        <v>43522</v>
      </c>
      <c r="B56" s="11">
        <v>43522</v>
      </c>
      <c r="C56" s="11">
        <v>43524</v>
      </c>
      <c r="D56" s="27">
        <f t="shared" si="0"/>
        <v>2</v>
      </c>
      <c r="E56" s="40">
        <v>3232.97</v>
      </c>
      <c r="F56" s="10">
        <f t="shared" si="1"/>
        <v>6465.94</v>
      </c>
    </row>
    <row r="57" spans="1:6" ht="15">
      <c r="A57" s="11">
        <v>43521</v>
      </c>
      <c r="B57" s="11">
        <v>43521</v>
      </c>
      <c r="C57" s="11">
        <v>43524</v>
      </c>
      <c r="D57" s="27">
        <f t="shared" si="0"/>
        <v>3</v>
      </c>
      <c r="E57" s="40">
        <v>544.5</v>
      </c>
      <c r="F57" s="10">
        <f t="shared" si="1"/>
        <v>1633.5</v>
      </c>
    </row>
    <row r="58" spans="1:6" ht="15">
      <c r="A58" s="11">
        <v>43521</v>
      </c>
      <c r="B58" s="11">
        <v>43521</v>
      </c>
      <c r="C58" s="11">
        <v>43524</v>
      </c>
      <c r="D58" s="27">
        <f t="shared" si="0"/>
        <v>3</v>
      </c>
      <c r="E58" s="40">
        <v>907.5</v>
      </c>
      <c r="F58" s="10">
        <f t="shared" si="1"/>
        <v>2722.5</v>
      </c>
    </row>
    <row r="59" spans="1:6" ht="15">
      <c r="A59" s="11">
        <v>43521</v>
      </c>
      <c r="B59" s="11">
        <v>43521</v>
      </c>
      <c r="C59" s="11">
        <v>43524</v>
      </c>
      <c r="D59" s="27">
        <f t="shared" si="0"/>
        <v>3</v>
      </c>
      <c r="E59" s="40">
        <v>301.3</v>
      </c>
      <c r="F59" s="10">
        <f t="shared" si="1"/>
        <v>903.9000000000001</v>
      </c>
    </row>
    <row r="60" spans="1:6" ht="15">
      <c r="A60" s="11">
        <v>43521</v>
      </c>
      <c r="B60" s="11">
        <v>43521</v>
      </c>
      <c r="C60" s="11">
        <v>43524</v>
      </c>
      <c r="D60" s="27">
        <f t="shared" si="0"/>
        <v>3</v>
      </c>
      <c r="E60" s="40">
        <v>135.77</v>
      </c>
      <c r="F60" s="10">
        <f t="shared" si="1"/>
        <v>407.31000000000006</v>
      </c>
    </row>
    <row r="61" spans="1:6" ht="15">
      <c r="A61" s="11">
        <v>43522</v>
      </c>
      <c r="B61" s="11">
        <v>43522</v>
      </c>
      <c r="C61" s="11">
        <v>43524</v>
      </c>
      <c r="D61" s="27">
        <f t="shared" si="0"/>
        <v>2</v>
      </c>
      <c r="E61" s="40">
        <v>60.03</v>
      </c>
      <c r="F61" s="10">
        <f t="shared" si="1"/>
        <v>120.06</v>
      </c>
    </row>
    <row r="62" spans="1:6" ht="15">
      <c r="A62" s="11">
        <v>43524</v>
      </c>
      <c r="B62" s="11">
        <v>43524</v>
      </c>
      <c r="C62" s="11">
        <v>43524</v>
      </c>
      <c r="D62" s="27">
        <f t="shared" si="0"/>
        <v>0</v>
      </c>
      <c r="E62" s="40">
        <v>73.2</v>
      </c>
      <c r="F62" s="10">
        <f t="shared" si="1"/>
        <v>0</v>
      </c>
    </row>
    <row r="63" spans="1:6" ht="15">
      <c r="A63" s="11">
        <v>43522</v>
      </c>
      <c r="B63" s="11">
        <v>43522</v>
      </c>
      <c r="C63" s="11">
        <v>43524</v>
      </c>
      <c r="D63" s="27">
        <f t="shared" si="0"/>
        <v>2</v>
      </c>
      <c r="E63" s="40">
        <v>1302.77</v>
      </c>
      <c r="F63" s="10">
        <f t="shared" si="1"/>
        <v>2605.54</v>
      </c>
    </row>
    <row r="64" spans="1:6" ht="15">
      <c r="A64" s="11">
        <v>43522</v>
      </c>
      <c r="B64" s="11">
        <v>43522</v>
      </c>
      <c r="C64" s="11">
        <v>43524</v>
      </c>
      <c r="D64" s="27">
        <f t="shared" si="0"/>
        <v>2</v>
      </c>
      <c r="E64" s="40">
        <v>698.97</v>
      </c>
      <c r="F64" s="10">
        <f t="shared" si="1"/>
        <v>1397.94</v>
      </c>
    </row>
    <row r="65" spans="1:6" ht="15">
      <c r="A65" s="11">
        <v>43522</v>
      </c>
      <c r="B65" s="11">
        <v>43522</v>
      </c>
      <c r="C65" s="11">
        <v>43524</v>
      </c>
      <c r="D65" s="27">
        <f t="shared" si="0"/>
        <v>2</v>
      </c>
      <c r="E65" s="40">
        <v>1302.77</v>
      </c>
      <c r="F65" s="10">
        <f t="shared" si="1"/>
        <v>2605.54</v>
      </c>
    </row>
    <row r="66" spans="1:6" ht="15">
      <c r="A66" s="11">
        <v>43522</v>
      </c>
      <c r="B66" s="11">
        <v>43522</v>
      </c>
      <c r="C66" s="11">
        <v>43524</v>
      </c>
      <c r="D66" s="27">
        <f t="shared" si="0"/>
        <v>2</v>
      </c>
      <c r="E66" s="40">
        <v>1023.51</v>
      </c>
      <c r="F66" s="10">
        <f t="shared" si="1"/>
        <v>2047.02</v>
      </c>
    </row>
    <row r="67" spans="1:6" ht="15">
      <c r="A67" s="11">
        <v>43522</v>
      </c>
      <c r="B67" s="11">
        <v>43522</v>
      </c>
      <c r="C67" s="11">
        <v>43524</v>
      </c>
      <c r="D67" s="27">
        <f t="shared" si="0"/>
        <v>2</v>
      </c>
      <c r="E67" s="40">
        <v>9075</v>
      </c>
      <c r="F67" s="10">
        <f t="shared" si="1"/>
        <v>18150</v>
      </c>
    </row>
    <row r="68" spans="1:6" ht="15">
      <c r="A68" s="11">
        <v>43522</v>
      </c>
      <c r="B68" s="11">
        <v>43522</v>
      </c>
      <c r="C68" s="11">
        <v>43524</v>
      </c>
      <c r="D68" s="27">
        <f t="shared" si="0"/>
        <v>2</v>
      </c>
      <c r="E68" s="40">
        <v>612.83</v>
      </c>
      <c r="F68" s="10">
        <f t="shared" si="1"/>
        <v>1225.66</v>
      </c>
    </row>
    <row r="69" spans="1:6" ht="15">
      <c r="A69" s="11">
        <v>43524</v>
      </c>
      <c r="B69" s="11">
        <v>43524</v>
      </c>
      <c r="C69" s="11">
        <v>43524</v>
      </c>
      <c r="D69" s="27">
        <f t="shared" si="0"/>
        <v>0</v>
      </c>
      <c r="E69" s="40">
        <v>99</v>
      </c>
      <c r="F69" s="10">
        <f t="shared" si="1"/>
        <v>0</v>
      </c>
    </row>
    <row r="70" spans="1:6" ht="15">
      <c r="A70" s="11">
        <v>43518</v>
      </c>
      <c r="B70" s="11">
        <v>43518</v>
      </c>
      <c r="C70" s="11">
        <v>43518</v>
      </c>
      <c r="D70" s="27">
        <f t="shared" si="0"/>
        <v>0</v>
      </c>
      <c r="E70" s="40">
        <v>36.76</v>
      </c>
      <c r="F70" s="10">
        <f t="shared" si="1"/>
        <v>0</v>
      </c>
    </row>
    <row r="71" spans="1:6" ht="15">
      <c r="A71" s="11">
        <v>43524</v>
      </c>
      <c r="B71" s="11">
        <v>43524</v>
      </c>
      <c r="C71" s="11">
        <v>43524</v>
      </c>
      <c r="D71" s="27">
        <f t="shared" si="0"/>
        <v>0</v>
      </c>
      <c r="E71" s="40">
        <v>355.74</v>
      </c>
      <c r="F71" s="10">
        <f t="shared" si="1"/>
        <v>0</v>
      </c>
    </row>
    <row r="72" spans="1:6" ht="15">
      <c r="A72" s="11">
        <v>43524</v>
      </c>
      <c r="B72" s="11">
        <v>43524</v>
      </c>
      <c r="C72" s="11">
        <v>43524</v>
      </c>
      <c r="D72" s="27">
        <f t="shared" si="0"/>
        <v>0</v>
      </c>
      <c r="E72" s="40">
        <v>1333.12</v>
      </c>
      <c r="F72" s="10">
        <f t="shared" si="1"/>
        <v>0</v>
      </c>
    </row>
    <row r="73" spans="1:6" ht="15">
      <c r="A73" s="11">
        <v>43524</v>
      </c>
      <c r="B73" s="11">
        <v>43524</v>
      </c>
      <c r="C73" s="11">
        <v>43524</v>
      </c>
      <c r="D73" s="27">
        <f t="shared" si="0"/>
        <v>0</v>
      </c>
      <c r="E73" s="40">
        <v>272.25</v>
      </c>
      <c r="F73" s="10">
        <f t="shared" si="1"/>
        <v>0</v>
      </c>
    </row>
    <row r="74" spans="1:6" ht="15">
      <c r="A74" s="11">
        <v>43524</v>
      </c>
      <c r="B74" s="11">
        <v>43524</v>
      </c>
      <c r="C74" s="11">
        <v>43524</v>
      </c>
      <c r="D74" s="27">
        <f t="shared" si="0"/>
        <v>0</v>
      </c>
      <c r="E74" s="40">
        <v>139.15</v>
      </c>
      <c r="F74" s="10">
        <f t="shared" si="1"/>
        <v>0</v>
      </c>
    </row>
    <row r="75" spans="1:6" ht="15">
      <c r="A75" s="11">
        <v>43524</v>
      </c>
      <c r="B75" s="11">
        <v>43524</v>
      </c>
      <c r="C75" s="11">
        <v>43524</v>
      </c>
      <c r="D75" s="27">
        <f t="shared" si="0"/>
        <v>0</v>
      </c>
      <c r="E75" s="40">
        <v>73.2</v>
      </c>
      <c r="F75" s="10">
        <f t="shared" si="1"/>
        <v>0</v>
      </c>
    </row>
    <row r="76" spans="1:6" ht="15">
      <c r="A76" s="11">
        <v>43524</v>
      </c>
      <c r="B76" s="11">
        <v>43524</v>
      </c>
      <c r="C76" s="11">
        <v>43524</v>
      </c>
      <c r="D76" s="27">
        <f t="shared" si="0"/>
        <v>0</v>
      </c>
      <c r="E76" s="40">
        <v>99</v>
      </c>
      <c r="F76" s="10">
        <f t="shared" si="1"/>
        <v>0</v>
      </c>
    </row>
    <row r="77" spans="1:6" ht="15">
      <c r="A77" s="11">
        <v>43524</v>
      </c>
      <c r="B77" s="11">
        <v>43524</v>
      </c>
      <c r="C77" s="11">
        <v>43524</v>
      </c>
      <c r="D77" s="27">
        <f t="shared" si="0"/>
        <v>0</v>
      </c>
      <c r="E77" s="40">
        <v>9075</v>
      </c>
      <c r="F77" s="10">
        <f t="shared" si="1"/>
        <v>0</v>
      </c>
    </row>
    <row r="78" spans="1:6" ht="15">
      <c r="A78" s="11">
        <v>43522</v>
      </c>
      <c r="B78" s="11">
        <v>43522</v>
      </c>
      <c r="C78" s="11">
        <v>43524</v>
      </c>
      <c r="D78" s="27">
        <f t="shared" si="0"/>
        <v>2</v>
      </c>
      <c r="E78" s="40">
        <v>1023.51</v>
      </c>
      <c r="F78" s="10">
        <f t="shared" si="1"/>
        <v>2047.02</v>
      </c>
    </row>
    <row r="79" spans="1:6" ht="15">
      <c r="A79" s="11">
        <v>43522</v>
      </c>
      <c r="B79" s="11">
        <v>43522</v>
      </c>
      <c r="C79" s="11">
        <v>43524</v>
      </c>
      <c r="D79" s="27">
        <f t="shared" si="0"/>
        <v>2</v>
      </c>
      <c r="E79" s="40">
        <v>1302.77</v>
      </c>
      <c r="F79" s="10">
        <f t="shared" si="1"/>
        <v>2605.54</v>
      </c>
    </row>
    <row r="80" spans="1:6" ht="15">
      <c r="A80" s="11">
        <v>43522</v>
      </c>
      <c r="B80" s="11">
        <v>43522</v>
      </c>
      <c r="C80" s="11">
        <v>43524</v>
      </c>
      <c r="D80" s="27">
        <f t="shared" si="0"/>
        <v>2</v>
      </c>
      <c r="E80" s="40">
        <v>968.97</v>
      </c>
      <c r="F80" s="10">
        <f t="shared" si="1"/>
        <v>1937.94</v>
      </c>
    </row>
    <row r="81" spans="1:6" ht="15">
      <c r="A81" s="11">
        <v>43522</v>
      </c>
      <c r="B81" s="11">
        <v>43522</v>
      </c>
      <c r="C81" s="11">
        <v>43524</v>
      </c>
      <c r="D81" s="27">
        <f t="shared" si="0"/>
        <v>2</v>
      </c>
      <c r="E81" s="40">
        <v>1302.77</v>
      </c>
      <c r="F81" s="10">
        <f t="shared" si="1"/>
        <v>2605.54</v>
      </c>
    </row>
    <row r="82" spans="1:6" ht="15">
      <c r="A82" s="11">
        <v>43522</v>
      </c>
      <c r="B82" s="11">
        <v>43522</v>
      </c>
      <c r="C82" s="11">
        <v>43524</v>
      </c>
      <c r="D82" s="27">
        <f t="shared" si="0"/>
        <v>2</v>
      </c>
      <c r="E82" s="44">
        <v>60.03</v>
      </c>
      <c r="F82" s="10">
        <f t="shared" si="1"/>
        <v>120.06</v>
      </c>
    </row>
    <row r="83" spans="1:6" ht="15">
      <c r="A83" s="11">
        <v>43522</v>
      </c>
      <c r="B83" s="11">
        <v>43522</v>
      </c>
      <c r="C83" s="11">
        <v>43524</v>
      </c>
      <c r="D83" s="27">
        <f t="shared" si="0"/>
        <v>2</v>
      </c>
      <c r="E83" s="40">
        <v>135.77</v>
      </c>
      <c r="F83" s="10">
        <f t="shared" si="1"/>
        <v>271.54</v>
      </c>
    </row>
    <row r="84" spans="1:6" ht="15">
      <c r="A84" s="11">
        <v>43522</v>
      </c>
      <c r="B84" s="11">
        <v>43522</v>
      </c>
      <c r="C84" s="11">
        <v>43524</v>
      </c>
      <c r="D84" s="27">
        <f t="shared" si="0"/>
        <v>2</v>
      </c>
      <c r="E84" s="40">
        <v>301.3</v>
      </c>
      <c r="F84" s="10">
        <f t="shared" si="1"/>
        <v>602.6</v>
      </c>
    </row>
    <row r="85" spans="1:6" ht="15">
      <c r="A85" s="11">
        <v>43522</v>
      </c>
      <c r="B85" s="11">
        <v>43522</v>
      </c>
      <c r="C85" s="11">
        <v>43524</v>
      </c>
      <c r="D85" s="27">
        <f t="shared" si="0"/>
        <v>2</v>
      </c>
      <c r="E85" s="40">
        <v>3232.97</v>
      </c>
      <c r="F85" s="10">
        <f t="shared" si="1"/>
        <v>6465.94</v>
      </c>
    </row>
    <row r="86" spans="1:6" ht="15">
      <c r="A86" s="11">
        <v>43522</v>
      </c>
      <c r="B86" s="11">
        <v>43522</v>
      </c>
      <c r="C86" s="11">
        <v>43524</v>
      </c>
      <c r="D86" s="27">
        <f t="shared" si="0"/>
        <v>2</v>
      </c>
      <c r="E86" s="40">
        <v>1573</v>
      </c>
      <c r="F86" s="10">
        <f t="shared" si="1"/>
        <v>3146</v>
      </c>
    </row>
    <row r="87" spans="1:6" ht="15">
      <c r="A87" s="11">
        <v>43522</v>
      </c>
      <c r="B87" s="11">
        <v>43522</v>
      </c>
      <c r="C87" s="11">
        <v>43524</v>
      </c>
      <c r="D87" s="27">
        <f t="shared" si="0"/>
        <v>2</v>
      </c>
      <c r="E87" s="40">
        <v>480</v>
      </c>
      <c r="F87" s="10">
        <f t="shared" si="1"/>
        <v>960</v>
      </c>
    </row>
    <row r="88" spans="1:6" ht="15">
      <c r="A88" s="11">
        <v>43522</v>
      </c>
      <c r="B88" s="11">
        <v>43522</v>
      </c>
      <c r="C88" s="11">
        <v>43524</v>
      </c>
      <c r="D88" s="27">
        <f t="shared" si="0"/>
        <v>2</v>
      </c>
      <c r="E88" s="40">
        <v>544.5</v>
      </c>
      <c r="F88" s="10">
        <f t="shared" si="1"/>
        <v>1089</v>
      </c>
    </row>
    <row r="89" spans="1:6" ht="15">
      <c r="A89" s="11">
        <v>43522</v>
      </c>
      <c r="B89" s="11">
        <v>43522</v>
      </c>
      <c r="C89" s="11">
        <v>43524</v>
      </c>
      <c r="D89" s="27">
        <f t="shared" si="0"/>
        <v>2</v>
      </c>
      <c r="E89" s="40">
        <v>907.5</v>
      </c>
      <c r="F89" s="10">
        <f t="shared" si="1"/>
        <v>1815</v>
      </c>
    </row>
    <row r="90" spans="1:6" ht="15">
      <c r="A90" s="11">
        <v>43522</v>
      </c>
      <c r="B90" s="11">
        <v>43522</v>
      </c>
      <c r="C90" s="11">
        <v>43524</v>
      </c>
      <c r="D90" s="27">
        <f t="shared" si="0"/>
        <v>2</v>
      </c>
      <c r="E90" s="40">
        <v>612.83</v>
      </c>
      <c r="F90" s="10">
        <f t="shared" si="1"/>
        <v>1225.66</v>
      </c>
    </row>
    <row r="91" spans="1:6" ht="15">
      <c r="A91" s="11"/>
      <c r="B91" s="11"/>
      <c r="C91" s="11"/>
      <c r="D91" s="27">
        <f t="shared" si="0"/>
        <v>0</v>
      </c>
      <c r="E91" s="43"/>
      <c r="F91" s="10">
        <f t="shared" si="1"/>
        <v>0</v>
      </c>
    </row>
    <row r="92" spans="1:6" ht="15">
      <c r="A92" s="26"/>
      <c r="B92" s="26"/>
      <c r="C92" s="11"/>
      <c r="D92" s="27">
        <f t="shared" si="0"/>
        <v>0</v>
      </c>
      <c r="E92" s="39">
        <f>SUM(E2:E91)</f>
        <v>86178.39000000001</v>
      </c>
      <c r="F92" s="28">
        <f>SUM(F2:F91)</f>
        <v>172653.46000000002</v>
      </c>
    </row>
    <row r="93" ht="15">
      <c r="E93" s="29"/>
    </row>
    <row r="94" spans="5:6" ht="15">
      <c r="E94" s="29" t="s">
        <v>11</v>
      </c>
      <c r="F94" s="24">
        <f>F92/E92</f>
        <v>2.0034426263939253</v>
      </c>
    </row>
    <row r="95" spans="1:6" ht="15">
      <c r="A95" s="30"/>
      <c r="B95" s="30"/>
      <c r="C95" s="31"/>
      <c r="D95" s="25"/>
      <c r="E95" s="29" t="s">
        <v>12</v>
      </c>
      <c r="F95" s="24">
        <f>E92</f>
        <v>86178.39000000001</v>
      </c>
    </row>
    <row r="96" spans="1:5" ht="15">
      <c r="A96" s="30"/>
      <c r="B96" s="30"/>
      <c r="C96" s="31"/>
      <c r="D96" s="25"/>
      <c r="E96" s="29"/>
    </row>
    <row r="97" spans="1:6" ht="15">
      <c r="A97" s="30"/>
      <c r="B97" s="30"/>
      <c r="C97" s="31"/>
      <c r="D97" s="25"/>
      <c r="E97" s="29" t="s">
        <v>13</v>
      </c>
      <c r="F97" s="24">
        <v>0</v>
      </c>
    </row>
    <row r="98" spans="1:6" ht="15">
      <c r="A98" s="30"/>
      <c r="B98" s="30"/>
      <c r="C98" s="31"/>
      <c r="D98" s="25"/>
      <c r="E98" s="29" t="s">
        <v>7</v>
      </c>
      <c r="F98" s="24">
        <v>0</v>
      </c>
    </row>
    <row r="100" spans="1:6" ht="15">
      <c r="A100" s="30"/>
      <c r="B100" s="30"/>
      <c r="C100" s="31"/>
      <c r="D100" s="25"/>
      <c r="F100" s="24">
        <f>(F94*F95)+(F97*F98)</f>
        <v>172653.46000000002</v>
      </c>
    </row>
    <row r="101" spans="1:6" ht="15">
      <c r="A101" s="30"/>
      <c r="B101" s="30"/>
      <c r="C101" s="31"/>
      <c r="D101" s="25"/>
      <c r="F101" s="24">
        <f>F95+F98</f>
        <v>86178.39000000001</v>
      </c>
    </row>
    <row r="103" spans="1:6" ht="15">
      <c r="A103" s="30"/>
      <c r="B103" s="30"/>
      <c r="C103" s="31"/>
      <c r="D103" s="25"/>
      <c r="E103" s="32" t="s">
        <v>14</v>
      </c>
      <c r="F103" s="33">
        <f>F100/F101</f>
        <v>2.0034426263939253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Jesús</dc:creator>
  <cp:keywords/>
  <dc:description/>
  <cp:lastModifiedBy>María Jesús</cp:lastModifiedBy>
  <dcterms:created xsi:type="dcterms:W3CDTF">2018-10-03T10:16:35Z</dcterms:created>
  <dcterms:modified xsi:type="dcterms:W3CDTF">2019-03-07T13:17:39Z</dcterms:modified>
  <cp:category/>
  <cp:version/>
  <cp:contentType/>
  <cp:contentStatus/>
</cp:coreProperties>
</file>