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<sst xmlns="http://schemas.openxmlformats.org/spreadsheetml/2006/main" count="27" uniqueCount="14">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</sst>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M/D/YYYY"/>
    <numFmt numFmtId="167" formatCode="#,##0.00&quot; €&quot;"/>
    <numFmt numFmtId="168" formatCode="_-* #,##0.00\ [$€-C0A]_-;\-* #,##0.00\ [$€-C0A]_-;_-* \-??\ [$€-C0A]_-;_-@_-"/>
    <numFmt numFmtId="169" formatCode="_-* #,##0.00\ _€_-;\-* #,##0.00\ _€_-;_-* \-??\ _€_-;_-@_-"/>
    <numFmt numFmtId="170" formatCode="0.00"/>
  </numFmts>
  <fonts count="6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8" fontId="2" fillId="0" borderId="0" xfId="20" applyNumberFormat="1" applyAlignment="1">
      <alignment horizontal="center"/>
      <protection/>
    </xf>
    <xf numFmtId="168" fontId="2" fillId="0" borderId="0" xfId="15" applyNumberFormat="1" applyFont="1" applyFill="1" applyBorder="1" applyAlignment="1" applyProtection="1">
      <alignment horizontal="center"/>
      <protection/>
    </xf>
    <xf numFmtId="166" fontId="2" fillId="0" borderId="0" xfId="20" applyNumberForma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4" fontId="4" fillId="0" borderId="1" xfId="20" applyFont="1" applyBorder="1" applyAlignment="1">
      <alignment horizontal="right" vertical="center"/>
      <protection/>
    </xf>
    <xf numFmtId="170" fontId="4" fillId="0" borderId="2" xfId="20" applyNumberFormat="1" applyFont="1" applyBorder="1" applyAlignment="1">
      <alignment horizontal="center"/>
      <protection/>
    </xf>
    <xf numFmtId="170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4" fontId="4" fillId="0" borderId="0" xfId="20" applyFont="1" applyAlignment="1">
      <alignment/>
      <protection/>
    </xf>
    <xf numFmtId="170" fontId="4" fillId="0" borderId="0" xfId="15" applyNumberFormat="1" applyFont="1" applyFill="1" applyBorder="1" applyAlignment="1" applyProtection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6" fontId="4" fillId="0" borderId="0" xfId="20" applyNumberFormat="1" applyFont="1" applyAlignment="1">
      <alignment horizontal="center" vertical="center"/>
      <protection/>
    </xf>
    <xf numFmtId="164" fontId="5" fillId="0" borderId="0" xfId="20" applyFont="1">
      <alignment/>
      <protection/>
    </xf>
    <xf numFmtId="170" fontId="4" fillId="0" borderId="3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3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4.421875" style="2" customWidth="1"/>
    <col min="9" max="16384" width="11.7109375" style="1" customWidth="1"/>
  </cols>
  <sheetData>
    <row r="4" spans="2:7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8" ht="12.75">
      <c r="B5" s="4" t="s">
        <v>6</v>
      </c>
      <c r="C5" s="5" t="s">
        <v>6</v>
      </c>
      <c r="D5" s="5" t="s">
        <v>6</v>
      </c>
      <c r="E5" s="4" t="s">
        <v>6</v>
      </c>
      <c r="F5" s="4" t="s">
        <v>6</v>
      </c>
      <c r="G5" s="6" t="s">
        <v>6</v>
      </c>
      <c r="H5" s="6" t="s">
        <v>6</v>
      </c>
    </row>
    <row r="6" spans="2:8" ht="12.75">
      <c r="B6" s="4">
        <v>204</v>
      </c>
      <c r="C6" s="5">
        <v>42334</v>
      </c>
      <c r="D6" s="5">
        <v>42334</v>
      </c>
      <c r="E6" s="4">
        <v>0</v>
      </c>
      <c r="F6" s="4">
        <f>E6-30</f>
        <v>-30</v>
      </c>
      <c r="G6" s="7">
        <v>449</v>
      </c>
      <c r="H6" s="8">
        <f aca="true" t="shared" si="0" ref="H6:H21">G6*F6</f>
        <v>-13470</v>
      </c>
    </row>
    <row r="7" spans="2:8" ht="12.75">
      <c r="B7" s="4">
        <v>206</v>
      </c>
      <c r="C7" s="5">
        <v>42309</v>
      </c>
      <c r="D7" s="5">
        <v>42317</v>
      </c>
      <c r="E7" s="4">
        <v>8</v>
      </c>
      <c r="F7" s="4">
        <f aca="true" t="shared" si="1" ref="F7:F21">E7-30</f>
        <v>-22</v>
      </c>
      <c r="G7" s="7">
        <v>2472.67</v>
      </c>
      <c r="H7" s="8">
        <f t="shared" si="0"/>
        <v>-54398.740000000005</v>
      </c>
    </row>
    <row r="8" spans="2:8" ht="12.75">
      <c r="B8" s="4">
        <v>208</v>
      </c>
      <c r="C8" s="5">
        <v>42335</v>
      </c>
      <c r="D8" s="5">
        <v>42338</v>
      </c>
      <c r="E8" s="4">
        <v>3</v>
      </c>
      <c r="F8" s="4">
        <f t="shared" si="1"/>
        <v>-27</v>
      </c>
      <c r="G8" s="7">
        <v>196.02</v>
      </c>
      <c r="H8" s="8">
        <f t="shared" si="0"/>
        <v>-5292.54</v>
      </c>
    </row>
    <row r="9" spans="2:8" ht="12.75">
      <c r="B9" s="2">
        <v>209</v>
      </c>
      <c r="C9" s="9">
        <v>42309</v>
      </c>
      <c r="D9" s="9">
        <v>42314</v>
      </c>
      <c r="E9" s="2">
        <v>5</v>
      </c>
      <c r="F9" s="4">
        <f t="shared" si="1"/>
        <v>-25</v>
      </c>
      <c r="G9" s="7">
        <v>100.01</v>
      </c>
      <c r="H9" s="8">
        <f t="shared" si="0"/>
        <v>-2500.25</v>
      </c>
    </row>
    <row r="10" spans="2:8" ht="12.75">
      <c r="B10" s="4">
        <v>210</v>
      </c>
      <c r="C10" s="5">
        <v>42314</v>
      </c>
      <c r="D10" s="5">
        <v>42326</v>
      </c>
      <c r="E10" s="4">
        <v>12</v>
      </c>
      <c r="F10" s="4">
        <f t="shared" si="1"/>
        <v>-18</v>
      </c>
      <c r="G10" s="7">
        <v>514.25</v>
      </c>
      <c r="H10" s="8">
        <f t="shared" si="0"/>
        <v>-9256.5</v>
      </c>
    </row>
    <row r="11" spans="2:8" ht="12.75">
      <c r="B11" s="4">
        <v>213</v>
      </c>
      <c r="C11" s="5">
        <v>42309</v>
      </c>
      <c r="D11" s="5">
        <v>42320</v>
      </c>
      <c r="E11" s="4">
        <v>11</v>
      </c>
      <c r="F11" s="4">
        <f t="shared" si="1"/>
        <v>-19</v>
      </c>
      <c r="G11" s="7">
        <v>239.05</v>
      </c>
      <c r="H11" s="8">
        <f t="shared" si="0"/>
        <v>-4541.95</v>
      </c>
    </row>
    <row r="12" spans="2:8" ht="12.75">
      <c r="B12" s="4">
        <v>214</v>
      </c>
      <c r="C12" s="5">
        <v>42312</v>
      </c>
      <c r="D12" s="5">
        <v>42312</v>
      </c>
      <c r="E12" s="4">
        <v>0</v>
      </c>
      <c r="F12" s="4">
        <f t="shared" si="1"/>
        <v>-30</v>
      </c>
      <c r="G12" s="7">
        <v>287.42</v>
      </c>
      <c r="H12" s="8">
        <f t="shared" si="0"/>
        <v>-8622.6</v>
      </c>
    </row>
    <row r="13" spans="2:8" ht="12.75">
      <c r="B13" s="4">
        <v>215</v>
      </c>
      <c r="C13" s="5">
        <v>42309</v>
      </c>
      <c r="D13" s="5">
        <v>42310</v>
      </c>
      <c r="E13" s="4">
        <v>1</v>
      </c>
      <c r="F13" s="4">
        <f t="shared" si="1"/>
        <v>-29</v>
      </c>
      <c r="G13" s="7">
        <v>22.37</v>
      </c>
      <c r="H13" s="8">
        <f t="shared" si="0"/>
        <v>-648.73</v>
      </c>
    </row>
    <row r="14" spans="2:8" ht="12.75">
      <c r="B14" s="4">
        <v>216</v>
      </c>
      <c r="C14" s="5">
        <v>42325</v>
      </c>
      <c r="D14" s="5">
        <v>42326</v>
      </c>
      <c r="E14" s="4">
        <v>1</v>
      </c>
      <c r="F14" s="4">
        <f t="shared" si="1"/>
        <v>-29</v>
      </c>
      <c r="G14" s="7">
        <v>30</v>
      </c>
      <c r="H14" s="8">
        <f t="shared" si="0"/>
        <v>-870</v>
      </c>
    </row>
    <row r="15" spans="2:8" ht="12.75">
      <c r="B15" s="4">
        <v>219</v>
      </c>
      <c r="C15" s="5">
        <v>42335</v>
      </c>
      <c r="D15" s="5">
        <v>42338</v>
      </c>
      <c r="E15" s="4">
        <v>3</v>
      </c>
      <c r="F15" s="4">
        <f t="shared" si="1"/>
        <v>-27</v>
      </c>
      <c r="G15" s="7">
        <v>313.5</v>
      </c>
      <c r="H15" s="8">
        <f t="shared" si="0"/>
        <v>-8464.5</v>
      </c>
    </row>
    <row r="16" spans="2:8" ht="12.75">
      <c r="B16" s="4">
        <v>220</v>
      </c>
      <c r="C16" s="5">
        <v>42318</v>
      </c>
      <c r="D16" s="5">
        <v>42318</v>
      </c>
      <c r="E16" s="4">
        <v>0</v>
      </c>
      <c r="F16" s="4">
        <f t="shared" si="1"/>
        <v>-30</v>
      </c>
      <c r="G16" s="7">
        <v>484</v>
      </c>
      <c r="H16" s="8">
        <f t="shared" si="0"/>
        <v>-14520</v>
      </c>
    </row>
    <row r="17" spans="2:8" ht="12.75">
      <c r="B17" s="4">
        <v>221</v>
      </c>
      <c r="C17" s="5">
        <v>42319</v>
      </c>
      <c r="D17" s="5">
        <v>42319</v>
      </c>
      <c r="E17" s="4">
        <v>0</v>
      </c>
      <c r="F17" s="4">
        <f t="shared" si="1"/>
        <v>-30</v>
      </c>
      <c r="G17" s="7">
        <v>307.78</v>
      </c>
      <c r="H17" s="8">
        <f t="shared" si="0"/>
        <v>-9233.4</v>
      </c>
    </row>
    <row r="18" spans="2:8" ht="12.75">
      <c r="B18" s="4">
        <v>222</v>
      </c>
      <c r="C18" s="5">
        <v>42325</v>
      </c>
      <c r="D18" s="5">
        <v>42326</v>
      </c>
      <c r="E18" s="4">
        <v>1</v>
      </c>
      <c r="F18" s="4">
        <f t="shared" si="1"/>
        <v>-29</v>
      </c>
      <c r="G18" s="7">
        <v>50</v>
      </c>
      <c r="H18" s="8">
        <f t="shared" si="0"/>
        <v>-1450</v>
      </c>
    </row>
    <row r="19" spans="2:8" ht="12.75">
      <c r="B19" s="4">
        <v>226</v>
      </c>
      <c r="C19" s="5">
        <v>42317</v>
      </c>
      <c r="D19" s="5">
        <v>42331</v>
      </c>
      <c r="E19" s="4">
        <v>14</v>
      </c>
      <c r="F19" s="4">
        <f t="shared" si="1"/>
        <v>-16</v>
      </c>
      <c r="G19" s="7">
        <v>3630</v>
      </c>
      <c r="H19" s="8">
        <f t="shared" si="0"/>
        <v>-58080</v>
      </c>
    </row>
    <row r="20" spans="2:8" ht="12.75">
      <c r="B20" s="4">
        <v>227</v>
      </c>
      <c r="C20" s="5">
        <v>42312</v>
      </c>
      <c r="D20" s="5">
        <v>42319</v>
      </c>
      <c r="E20" s="4">
        <v>7</v>
      </c>
      <c r="F20" s="4">
        <f t="shared" si="1"/>
        <v>-23</v>
      </c>
      <c r="G20" s="7">
        <v>109.58</v>
      </c>
      <c r="H20" s="8">
        <f t="shared" si="0"/>
        <v>-2520.34</v>
      </c>
    </row>
    <row r="21" spans="2:8" ht="12.75">
      <c r="B21" s="4">
        <v>230</v>
      </c>
      <c r="C21" s="5">
        <v>42317</v>
      </c>
      <c r="D21" s="5">
        <v>42319</v>
      </c>
      <c r="E21" s="4">
        <v>2</v>
      </c>
      <c r="F21" s="4">
        <f t="shared" si="1"/>
        <v>-28</v>
      </c>
      <c r="G21" s="7">
        <v>61.04</v>
      </c>
      <c r="H21" s="8">
        <f t="shared" si="0"/>
        <v>-1709.12</v>
      </c>
    </row>
    <row r="23" spans="2:7" ht="12.75">
      <c r="B23" s="4"/>
      <c r="C23" s="5"/>
      <c r="D23" s="5"/>
      <c r="E23" s="4"/>
      <c r="F23" s="10" t="s">
        <v>7</v>
      </c>
      <c r="G23" s="11">
        <f>SUM(G6:G21)</f>
        <v>9266.69</v>
      </c>
    </row>
    <row r="24" spans="2:8" ht="12.75">
      <c r="B24" s="4"/>
      <c r="C24" s="5"/>
      <c r="D24" s="5"/>
      <c r="E24" s="4"/>
      <c r="F24" s="4"/>
      <c r="G24" s="10" t="s">
        <v>7</v>
      </c>
      <c r="H24" s="11">
        <f>SUM(H6:H21)</f>
        <v>-195578.66999999998</v>
      </c>
    </row>
    <row r="25" spans="2:7" ht="12.75">
      <c r="B25" s="4"/>
      <c r="C25" s="5"/>
      <c r="D25" s="5"/>
      <c r="E25" s="4"/>
      <c r="F25" s="4"/>
      <c r="G25" s="6"/>
    </row>
    <row r="26" spans="2:8" ht="12.75">
      <c r="B26" s="4"/>
      <c r="C26" s="5"/>
      <c r="D26" s="5"/>
      <c r="E26" s="12" t="s">
        <v>8</v>
      </c>
      <c r="F26" s="12"/>
      <c r="G26" s="12"/>
      <c r="H26" s="13">
        <f>H24/G23</f>
        <v>-21.105558727010397</v>
      </c>
    </row>
    <row r="30" spans="2:7" ht="12.75">
      <c r="B30" s="4"/>
      <c r="C30" s="4"/>
      <c r="D30" s="4"/>
      <c r="E30" s="4"/>
      <c r="F30" s="4"/>
      <c r="G30" s="6"/>
    </row>
    <row r="31" spans="2:7" ht="12.75">
      <c r="B31" s="4"/>
      <c r="C31" s="4"/>
      <c r="D31" s="4"/>
      <c r="E31" s="4"/>
      <c r="F31" s="4"/>
      <c r="G31" s="6"/>
    </row>
    <row r="32" spans="2:7" ht="12.75">
      <c r="B32" s="4"/>
      <c r="C32" s="4"/>
      <c r="D32" s="4"/>
      <c r="E32" s="4"/>
      <c r="F32" s="4"/>
      <c r="G32" s="6"/>
    </row>
    <row r="33" spans="2:7" ht="12.75">
      <c r="B33" s="4"/>
      <c r="C33" s="4"/>
      <c r="D33" s="4"/>
      <c r="E33" s="4"/>
      <c r="F33" s="4"/>
      <c r="G33" s="6"/>
    </row>
    <row r="34" spans="2:7" ht="12.75">
      <c r="B34" s="4"/>
      <c r="C34" s="4"/>
      <c r="D34" s="4"/>
      <c r="E34" s="4"/>
      <c r="F34" s="4"/>
      <c r="G34" s="6"/>
    </row>
    <row r="35" spans="2:7" ht="12.75">
      <c r="B35" s="4"/>
      <c r="C35" s="4"/>
      <c r="D35" s="4"/>
      <c r="E35" s="4"/>
      <c r="F35" s="4"/>
      <c r="G35" s="6"/>
    </row>
    <row r="36" spans="2:7" ht="12.75">
      <c r="B36" s="4"/>
      <c r="C36" s="4"/>
      <c r="D36" s="4"/>
      <c r="E36" s="4"/>
      <c r="F36" s="4"/>
      <c r="G36" s="6"/>
    </row>
    <row r="37" spans="2:7" ht="12.75">
      <c r="B37" s="4"/>
      <c r="C37" s="4"/>
      <c r="D37" s="4"/>
      <c r="E37" s="4"/>
      <c r="F37" s="4"/>
      <c r="G37" s="6"/>
    </row>
    <row r="38" spans="2:7" ht="12.75">
      <c r="B38" s="4"/>
      <c r="C38" s="4"/>
      <c r="D38" s="4"/>
      <c r="E38" s="4"/>
      <c r="F38" s="4"/>
      <c r="G38" s="6"/>
    </row>
    <row r="39" spans="2:7" ht="12.75">
      <c r="B39" s="4"/>
      <c r="C39" s="4"/>
      <c r="D39" s="4"/>
      <c r="E39" s="4"/>
      <c r="F39" s="4"/>
      <c r="G39" s="6"/>
    </row>
    <row r="40" spans="2:7" ht="12.75">
      <c r="B40" s="4"/>
      <c r="C40" s="4"/>
      <c r="D40" s="4"/>
      <c r="E40" s="4"/>
      <c r="F40" s="4"/>
      <c r="G40" s="6"/>
    </row>
    <row r="41" spans="2:7" ht="12.75">
      <c r="B41" s="4"/>
      <c r="C41" s="4"/>
      <c r="D41" s="4"/>
      <c r="E41" s="4"/>
      <c r="F41" s="4"/>
      <c r="G41" s="6"/>
    </row>
    <row r="42" spans="2:7" ht="12.75">
      <c r="B42" s="4"/>
      <c r="C42" s="4"/>
      <c r="D42" s="4"/>
      <c r="E42" s="4"/>
      <c r="F42" s="4"/>
      <c r="G42" s="6"/>
    </row>
    <row r="43" spans="2:7" ht="12.75">
      <c r="B43" s="4"/>
      <c r="C43" s="4"/>
      <c r="D43" s="4"/>
      <c r="E43" s="4"/>
      <c r="F43" s="4"/>
      <c r="G43" s="6"/>
    </row>
    <row r="44" spans="2:7" ht="12.75">
      <c r="B44" s="4"/>
      <c r="C44" s="4"/>
      <c r="D44" s="4"/>
      <c r="E44" s="4"/>
      <c r="F44" s="4"/>
      <c r="G44" s="6"/>
    </row>
    <row r="45" spans="2:7" ht="12.75">
      <c r="B45" s="4"/>
      <c r="C45" s="4"/>
      <c r="D45" s="4"/>
      <c r="E45" s="4"/>
      <c r="F45" s="4"/>
      <c r="G45" s="6"/>
    </row>
    <row r="46" spans="2:7" ht="12.75">
      <c r="B46" s="4"/>
      <c r="C46" s="4"/>
      <c r="D46" s="4"/>
      <c r="E46" s="4"/>
      <c r="F46" s="4"/>
      <c r="G46" s="6"/>
    </row>
    <row r="47" spans="2:7" ht="12.75">
      <c r="B47" s="4"/>
      <c r="C47" s="4"/>
      <c r="D47" s="4"/>
      <c r="E47" s="4"/>
      <c r="F47" s="4"/>
      <c r="G47" s="6"/>
    </row>
    <row r="48" spans="2:7" ht="12.75">
      <c r="B48" s="4"/>
      <c r="C48" s="4"/>
      <c r="D48" s="4"/>
      <c r="E48" s="4"/>
      <c r="F48" s="4"/>
      <c r="G48" s="6"/>
    </row>
    <row r="49" spans="2:7" ht="12.75">
      <c r="B49" s="4"/>
      <c r="C49" s="4"/>
      <c r="D49" s="4"/>
      <c r="E49" s="4"/>
      <c r="F49" s="4"/>
      <c r="G49" s="6"/>
    </row>
    <row r="50" spans="2:7" ht="12.75">
      <c r="B50" s="4"/>
      <c r="C50" s="4"/>
      <c r="D50" s="4"/>
      <c r="E50" s="4"/>
      <c r="F50" s="4"/>
      <c r="G50" s="6"/>
    </row>
    <row r="51" spans="2:7" ht="12.75">
      <c r="B51" s="4"/>
      <c r="C51" s="4"/>
      <c r="D51" s="4"/>
      <c r="E51" s="4"/>
      <c r="F51" s="4"/>
      <c r="G51" s="6"/>
    </row>
    <row r="52" spans="2:7" ht="12.75">
      <c r="B52" s="4"/>
      <c r="C52" s="4"/>
      <c r="D52" s="4"/>
      <c r="E52" s="4"/>
      <c r="F52" s="4"/>
      <c r="G52" s="6"/>
    </row>
    <row r="53" spans="2:7" ht="12.75">
      <c r="B53" s="4"/>
      <c r="C53" s="4"/>
      <c r="D53" s="4"/>
      <c r="E53" s="4"/>
      <c r="F53" s="4"/>
      <c r="G53" s="6"/>
    </row>
    <row r="54" spans="2:7" ht="12.75">
      <c r="B54" s="4"/>
      <c r="C54" s="4"/>
      <c r="D54" s="4"/>
      <c r="E54" s="4"/>
      <c r="F54" s="4"/>
      <c r="G54" s="6"/>
    </row>
    <row r="55" spans="2:7" ht="12.75">
      <c r="B55" s="4"/>
      <c r="C55" s="4"/>
      <c r="D55" s="4"/>
      <c r="E55" s="4"/>
      <c r="F55" s="4"/>
      <c r="G55" s="6"/>
    </row>
    <row r="56" spans="2:7" ht="12.75">
      <c r="B56" s="4"/>
      <c r="C56" s="4"/>
      <c r="D56" s="4"/>
      <c r="E56" s="4"/>
      <c r="F56" s="4"/>
      <c r="G56" s="6"/>
    </row>
    <row r="57" spans="2:7" ht="12.75">
      <c r="B57" s="4"/>
      <c r="C57" s="4"/>
      <c r="D57" s="4"/>
      <c r="E57" s="4"/>
      <c r="F57" s="4"/>
      <c r="G57" s="6"/>
    </row>
    <row r="58" spans="2:7" ht="12.75">
      <c r="B58" s="4"/>
      <c r="C58" s="4"/>
      <c r="D58" s="4"/>
      <c r="E58" s="4"/>
      <c r="F58" s="4"/>
      <c r="G58" s="6"/>
    </row>
    <row r="59" spans="2:7" ht="12.75">
      <c r="B59" s="4"/>
      <c r="C59" s="4"/>
      <c r="D59" s="4"/>
      <c r="E59" s="4"/>
      <c r="F59" s="4"/>
      <c r="G59" s="6"/>
    </row>
    <row r="60" spans="2:7" ht="12.75">
      <c r="B60" s="4"/>
      <c r="C60" s="4"/>
      <c r="D60" s="4"/>
      <c r="E60" s="4"/>
      <c r="F60" s="4"/>
      <c r="G60" s="6"/>
    </row>
    <row r="61" spans="2:7" ht="12.75">
      <c r="B61" s="4"/>
      <c r="C61" s="4"/>
      <c r="D61" s="4"/>
      <c r="E61" s="4"/>
      <c r="F61" s="4"/>
      <c r="G61" s="6"/>
    </row>
    <row r="62" spans="2:7" ht="12.75">
      <c r="B62" s="4"/>
      <c r="C62" s="4"/>
      <c r="D62" s="4"/>
      <c r="E62" s="4"/>
      <c r="F62" s="4"/>
      <c r="G62" s="6"/>
    </row>
    <row r="63" spans="2:7" ht="12.75">
      <c r="B63" s="4"/>
      <c r="C63" s="4"/>
      <c r="D63" s="4"/>
      <c r="E63" s="4"/>
      <c r="F63" s="4"/>
      <c r="G63" s="6"/>
    </row>
    <row r="64" spans="2:7" ht="12.75">
      <c r="B64" s="4"/>
      <c r="C64" s="4"/>
      <c r="D64" s="4"/>
      <c r="E64" s="4"/>
      <c r="F64" s="4"/>
      <c r="G64" s="6"/>
    </row>
    <row r="65" spans="2:7" ht="12.75">
      <c r="B65" s="4"/>
      <c r="C65" s="4"/>
      <c r="D65" s="4"/>
      <c r="E65" s="4"/>
      <c r="F65" s="4"/>
      <c r="G65" s="6"/>
    </row>
    <row r="66" spans="2:7" ht="12.75">
      <c r="B66" s="4"/>
      <c r="C66" s="4"/>
      <c r="D66" s="4"/>
      <c r="E66" s="4"/>
      <c r="F66" s="4"/>
      <c r="G66" s="6"/>
    </row>
    <row r="67" spans="2:7" ht="12.75">
      <c r="B67" s="4"/>
      <c r="C67" s="4"/>
      <c r="D67" s="4"/>
      <c r="E67" s="4"/>
      <c r="F67" s="4"/>
      <c r="G67" s="6"/>
    </row>
    <row r="68" spans="2:7" ht="12.75">
      <c r="B68" s="4"/>
      <c r="C68" s="4"/>
      <c r="D68" s="4"/>
      <c r="E68" s="4"/>
      <c r="F68" s="4"/>
      <c r="G68" s="6"/>
    </row>
    <row r="69" spans="2:7" ht="12.75">
      <c r="B69" s="4"/>
      <c r="C69" s="4"/>
      <c r="D69" s="4"/>
      <c r="E69" s="4"/>
      <c r="F69" s="4"/>
      <c r="G69" s="6"/>
    </row>
    <row r="70" spans="2:7" ht="12.75">
      <c r="B70" s="4"/>
      <c r="C70" s="4"/>
      <c r="D70" s="4"/>
      <c r="E70" s="4"/>
      <c r="F70" s="4"/>
      <c r="G70" s="6"/>
    </row>
    <row r="71" spans="2:7" ht="12.75">
      <c r="B71" s="4"/>
      <c r="C71" s="4"/>
      <c r="D71" s="4"/>
      <c r="E71" s="4"/>
      <c r="F71" s="4"/>
      <c r="G71" s="6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</sheetData>
  <sheetProtection selectLockedCells="1" selectUnlockedCells="1"/>
  <mergeCells count="1">
    <mergeCell ref="E26:G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4" customWidth="1"/>
    <col min="9" max="16384" width="11.7109375" style="1" customWidth="1"/>
  </cols>
  <sheetData>
    <row r="4" spans="2:7" ht="12.75">
      <c r="B4" s="3" t="s">
        <v>0</v>
      </c>
      <c r="C4" s="3" t="s">
        <v>9</v>
      </c>
      <c r="D4" s="3" t="s">
        <v>1</v>
      </c>
      <c r="E4" s="3" t="s">
        <v>10</v>
      </c>
      <c r="F4" s="3" t="s">
        <v>4</v>
      </c>
      <c r="G4" s="3" t="s">
        <v>5</v>
      </c>
    </row>
    <row r="5" spans="2:7" ht="12.75">
      <c r="B5" s="3"/>
      <c r="C5" s="3"/>
      <c r="D5" s="3"/>
      <c r="E5" s="3"/>
      <c r="F5" s="3"/>
      <c r="G5" s="3"/>
    </row>
    <row r="6" spans="2:8" ht="12.75">
      <c r="B6" s="15">
        <v>205</v>
      </c>
      <c r="C6" s="16">
        <v>42338</v>
      </c>
      <c r="D6" s="16">
        <v>42338</v>
      </c>
      <c r="E6" s="15">
        <v>0</v>
      </c>
      <c r="F6" s="15">
        <f>E6-30</f>
        <v>-30</v>
      </c>
      <c r="G6" s="8">
        <v>30.42</v>
      </c>
      <c r="H6" s="8">
        <f>G6*F6</f>
        <v>-912.6</v>
      </c>
    </row>
    <row r="7" spans="2:8" ht="12.75">
      <c r="B7" s="4">
        <v>207</v>
      </c>
      <c r="C7" s="5">
        <v>42334</v>
      </c>
      <c r="D7" s="16">
        <v>42335</v>
      </c>
      <c r="E7" s="15">
        <v>3</v>
      </c>
      <c r="F7" s="15">
        <f aca="true" t="shared" si="0" ref="F7:F17">E7-30</f>
        <v>-27</v>
      </c>
      <c r="G7" s="8">
        <v>637.23</v>
      </c>
      <c r="H7" s="8">
        <f aca="true" t="shared" si="1" ref="H7:H17">G7*F7</f>
        <v>-17205.21</v>
      </c>
    </row>
    <row r="8" spans="2:8" ht="12.75">
      <c r="B8" s="4">
        <v>211</v>
      </c>
      <c r="C8" s="5">
        <v>42332</v>
      </c>
      <c r="D8" s="16">
        <v>42333</v>
      </c>
      <c r="E8" s="15">
        <v>5</v>
      </c>
      <c r="F8" s="15">
        <f t="shared" si="0"/>
        <v>-25</v>
      </c>
      <c r="G8" s="8">
        <v>1607.58</v>
      </c>
      <c r="H8" s="8">
        <f t="shared" si="1"/>
        <v>-40189.5</v>
      </c>
    </row>
    <row r="9" spans="2:8" ht="12.75">
      <c r="B9" s="2">
        <v>212</v>
      </c>
      <c r="C9" s="9">
        <v>42332</v>
      </c>
      <c r="D9" s="9">
        <v>42333</v>
      </c>
      <c r="E9" s="2">
        <v>5</v>
      </c>
      <c r="F9" s="15">
        <f t="shared" si="0"/>
        <v>-25</v>
      </c>
      <c r="G9" s="8">
        <v>200.44</v>
      </c>
      <c r="H9" s="8">
        <f t="shared" si="1"/>
        <v>-5011</v>
      </c>
    </row>
    <row r="10" spans="2:8" ht="12.75">
      <c r="B10" s="2">
        <v>217</v>
      </c>
      <c r="C10" s="9">
        <v>42332</v>
      </c>
      <c r="D10" s="9">
        <v>42333</v>
      </c>
      <c r="E10" s="2">
        <v>1</v>
      </c>
      <c r="F10" s="15">
        <f t="shared" si="0"/>
        <v>-29</v>
      </c>
      <c r="G10" s="8">
        <v>159.6</v>
      </c>
      <c r="H10" s="8">
        <f t="shared" si="1"/>
        <v>-4628.4</v>
      </c>
    </row>
    <row r="11" spans="2:8" ht="12.75">
      <c r="B11" s="2">
        <v>218</v>
      </c>
      <c r="C11" s="9">
        <v>42317</v>
      </c>
      <c r="D11" s="9">
        <v>42318</v>
      </c>
      <c r="E11" s="2">
        <v>1</v>
      </c>
      <c r="F11" s="15">
        <f t="shared" si="0"/>
        <v>-29</v>
      </c>
      <c r="G11" s="8">
        <v>250</v>
      </c>
      <c r="H11" s="8">
        <f t="shared" si="1"/>
        <v>-7250</v>
      </c>
    </row>
    <row r="12" spans="2:8" ht="12.75">
      <c r="B12" s="2">
        <v>223</v>
      </c>
      <c r="C12" s="9">
        <v>42328</v>
      </c>
      <c r="D12" s="9">
        <v>42331</v>
      </c>
      <c r="E12" s="2">
        <v>7</v>
      </c>
      <c r="F12" s="15">
        <f t="shared" si="0"/>
        <v>-23</v>
      </c>
      <c r="G12" s="8">
        <v>315.65</v>
      </c>
      <c r="H12" s="8">
        <f t="shared" si="1"/>
        <v>-7259.95</v>
      </c>
    </row>
    <row r="13" spans="2:8" ht="12.75">
      <c r="B13" s="2">
        <v>224</v>
      </c>
      <c r="C13" s="9">
        <v>42333</v>
      </c>
      <c r="D13" s="9">
        <v>42334</v>
      </c>
      <c r="E13" s="2">
        <v>4</v>
      </c>
      <c r="F13" s="15">
        <f t="shared" si="0"/>
        <v>-26</v>
      </c>
      <c r="G13" s="8">
        <v>150</v>
      </c>
      <c r="H13" s="8">
        <f t="shared" si="1"/>
        <v>-3900</v>
      </c>
    </row>
    <row r="14" spans="2:8" ht="12.75">
      <c r="B14" s="2">
        <v>225</v>
      </c>
      <c r="C14" s="9">
        <v>42326</v>
      </c>
      <c r="D14" s="9">
        <v>42327</v>
      </c>
      <c r="E14" s="2">
        <v>11</v>
      </c>
      <c r="F14" s="2">
        <f t="shared" si="0"/>
        <v>-19</v>
      </c>
      <c r="G14" s="7">
        <v>1815</v>
      </c>
      <c r="H14" s="8">
        <f t="shared" si="1"/>
        <v>-34485</v>
      </c>
    </row>
    <row r="15" spans="2:8" ht="12.75">
      <c r="B15" s="2">
        <v>228</v>
      </c>
      <c r="C15" s="9">
        <v>42327</v>
      </c>
      <c r="D15" s="9">
        <v>42328</v>
      </c>
      <c r="E15" s="2">
        <v>1</v>
      </c>
      <c r="F15" s="2">
        <f t="shared" si="0"/>
        <v>-29</v>
      </c>
      <c r="G15" s="7">
        <v>799.26</v>
      </c>
      <c r="H15" s="8">
        <f t="shared" si="1"/>
        <v>-23178.54</v>
      </c>
    </row>
    <row r="16" spans="2:8" ht="12.75">
      <c r="B16" s="2">
        <v>229</v>
      </c>
      <c r="C16" s="9">
        <v>42333</v>
      </c>
      <c r="D16" s="9">
        <v>42334</v>
      </c>
      <c r="E16" s="2">
        <v>4</v>
      </c>
      <c r="F16" s="2">
        <f t="shared" si="0"/>
        <v>-26</v>
      </c>
      <c r="G16" s="7">
        <v>158.4</v>
      </c>
      <c r="H16" s="8">
        <f t="shared" si="1"/>
        <v>-4118.400000000001</v>
      </c>
    </row>
    <row r="17" spans="2:8" ht="12.75">
      <c r="B17" s="2">
        <v>231</v>
      </c>
      <c r="C17" s="9">
        <v>42332</v>
      </c>
      <c r="D17" s="9">
        <v>42333</v>
      </c>
      <c r="E17" s="2">
        <v>1</v>
      </c>
      <c r="F17" s="2">
        <f t="shared" si="0"/>
        <v>-29</v>
      </c>
      <c r="G17" s="7">
        <v>506.52</v>
      </c>
      <c r="H17" s="8">
        <f t="shared" si="1"/>
        <v>-14689.08</v>
      </c>
    </row>
    <row r="19" spans="6:7" ht="12.75">
      <c r="F19" s="10" t="s">
        <v>7</v>
      </c>
      <c r="G19" s="11">
        <f>SUM(G6:G17)</f>
        <v>6630.1</v>
      </c>
    </row>
    <row r="22" spans="2:8" ht="12.75">
      <c r="B22" s="4"/>
      <c r="C22" s="5"/>
      <c r="D22" s="16"/>
      <c r="E22" s="15"/>
      <c r="G22" s="10" t="s">
        <v>7</v>
      </c>
      <c r="H22" s="17">
        <f>SUM(H6:H17)</f>
        <v>-162827.68</v>
      </c>
    </row>
    <row r="23" spans="2:5" ht="12.75">
      <c r="B23" s="4"/>
      <c r="C23" s="5"/>
      <c r="D23" s="16"/>
      <c r="E23" s="15"/>
    </row>
    <row r="24" spans="2:8" ht="12.75">
      <c r="B24" s="4"/>
      <c r="C24" s="5"/>
      <c r="D24" s="5"/>
      <c r="E24" s="15"/>
      <c r="F24" s="18" t="s">
        <v>11</v>
      </c>
      <c r="G24" s="18"/>
      <c r="H24" s="19">
        <f>H22/G19</f>
        <v>-24.558857332468587</v>
      </c>
    </row>
    <row r="25" spans="3:8" ht="12.75">
      <c r="C25" s="9"/>
      <c r="D25" s="9"/>
      <c r="F25" s="15"/>
      <c r="H25" s="20"/>
    </row>
    <row r="26" spans="3:8" ht="12.75">
      <c r="C26" s="9"/>
      <c r="D26" s="9"/>
      <c r="F26" s="15"/>
      <c r="H26" s="20"/>
    </row>
    <row r="27" spans="3:8" ht="12.75">
      <c r="C27" s="9"/>
      <c r="D27" s="9"/>
      <c r="F27" s="15"/>
      <c r="H27" s="20"/>
    </row>
    <row r="28" spans="2:8" ht="12.75">
      <c r="B28" s="4"/>
      <c r="C28" s="5"/>
      <c r="D28" s="21" t="s">
        <v>12</v>
      </c>
      <c r="E28" s="4"/>
      <c r="F28" s="4"/>
      <c r="G28" s="6"/>
      <c r="H28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6" ht="12.75">
      <c r="C6" s="22" t="s">
        <v>13</v>
      </c>
    </row>
    <row r="9" ht="12.75">
      <c r="C9" s="23">
        <f>((-21.11*-195578.67)+0)/((-195578.67+(-162827.68)))</f>
        <v>-11.519510532388727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