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<sst xmlns="http://schemas.openxmlformats.org/spreadsheetml/2006/main" count="27" uniqueCount="14">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</sst>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/D/YYYY"/>
    <numFmt numFmtId="167" formatCode="#,##0.00&quot; €&quot;"/>
    <numFmt numFmtId="168" formatCode="_-* #,##0.00\ [$€-C0A]_-;\-* #,##0.00\ [$€-C0A]_-;_-* \-??\ [$€-C0A]_-;_-@_-"/>
    <numFmt numFmtId="169" formatCode="_-* #,##0.00\ _€_-;\-* #,##0.00\ _€_-;_-* \-??\ _€_-;_-@_-"/>
    <numFmt numFmtId="170" formatCode="0.00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8" fontId="2" fillId="0" borderId="0" xfId="20" applyNumberFormat="1" applyAlignment="1">
      <alignment horizontal="center"/>
      <protection/>
    </xf>
    <xf numFmtId="168" fontId="2" fillId="0" borderId="0" xfId="15" applyNumberFormat="1" applyFont="1" applyFill="1" applyBorder="1" applyAlignment="1" applyProtection="1">
      <alignment horizontal="center"/>
      <protection/>
    </xf>
    <xf numFmtId="166" fontId="2" fillId="0" borderId="0" xfId="20" applyNumberForma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4" fontId="4" fillId="0" borderId="1" xfId="20" applyFont="1" applyBorder="1" applyAlignment="1">
      <alignment horizontal="right" vertical="center"/>
      <protection/>
    </xf>
    <xf numFmtId="170" fontId="4" fillId="0" borderId="2" xfId="20" applyNumberFormat="1" applyFont="1" applyBorder="1" applyAlignment="1">
      <alignment horizontal="center"/>
      <protection/>
    </xf>
    <xf numFmtId="170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4" fillId="0" borderId="0" xfId="20" applyFont="1" applyAlignment="1">
      <alignment/>
      <protection/>
    </xf>
    <xf numFmtId="170" fontId="4" fillId="0" borderId="0" xfId="15" applyNumberFormat="1" applyFont="1" applyFill="1" applyBorder="1" applyAlignment="1" applyProtection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6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70" fontId="4" fillId="0" borderId="3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3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4.421875" style="2" customWidth="1"/>
    <col min="9" max="16384" width="11.7109375" style="1" customWidth="1"/>
  </cols>
  <sheetData>
    <row r="4" spans="2:7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8" ht="12.75">
      <c r="B5" s="4" t="s">
        <v>6</v>
      </c>
      <c r="C5" s="5" t="s">
        <v>6</v>
      </c>
      <c r="D5" s="5" t="s">
        <v>6</v>
      </c>
      <c r="E5" s="4" t="s">
        <v>6</v>
      </c>
      <c r="F5" s="4" t="s">
        <v>6</v>
      </c>
      <c r="G5" s="6" t="s">
        <v>6</v>
      </c>
      <c r="H5" s="6" t="s">
        <v>6</v>
      </c>
    </row>
    <row r="6" spans="2:8" ht="12.75">
      <c r="B6" s="4">
        <v>176</v>
      </c>
      <c r="C6" s="5">
        <v>42282</v>
      </c>
      <c r="D6" s="5">
        <v>42134</v>
      </c>
      <c r="E6" s="4">
        <v>5</v>
      </c>
      <c r="F6" s="4">
        <f>E6-31</f>
        <v>-26</v>
      </c>
      <c r="G6" s="7">
        <v>19.99</v>
      </c>
      <c r="H6" s="8">
        <f aca="true" t="shared" si="0" ref="H6:H25">G6*F6</f>
        <v>-519.74</v>
      </c>
    </row>
    <row r="7" spans="2:8" ht="12.75">
      <c r="B7" s="4">
        <v>177</v>
      </c>
      <c r="C7" s="5">
        <v>42304</v>
      </c>
      <c r="D7" s="5">
        <v>42305</v>
      </c>
      <c r="E7" s="4">
        <v>1</v>
      </c>
      <c r="F7" s="4">
        <f aca="true" t="shared" si="1" ref="F7:F25">E7-31</f>
        <v>-30</v>
      </c>
      <c r="G7" s="7">
        <v>866.95</v>
      </c>
      <c r="H7" s="8">
        <f t="shared" si="0"/>
        <v>-26008.5</v>
      </c>
    </row>
    <row r="8" spans="2:8" ht="12.75">
      <c r="B8" s="4">
        <v>178</v>
      </c>
      <c r="C8" s="5">
        <v>42282</v>
      </c>
      <c r="D8" s="5">
        <v>42282</v>
      </c>
      <c r="E8" s="4">
        <v>0</v>
      </c>
      <c r="F8" s="4">
        <f t="shared" si="1"/>
        <v>-31</v>
      </c>
      <c r="G8" s="7">
        <v>228</v>
      </c>
      <c r="H8" s="8">
        <f t="shared" si="0"/>
        <v>-7068</v>
      </c>
    </row>
    <row r="9" spans="2:8" ht="12.75">
      <c r="B9" s="2">
        <v>179</v>
      </c>
      <c r="C9" s="9">
        <v>42295</v>
      </c>
      <c r="D9" s="9">
        <v>42298</v>
      </c>
      <c r="E9" s="2">
        <v>3</v>
      </c>
      <c r="F9" s="4">
        <f t="shared" si="1"/>
        <v>-28</v>
      </c>
      <c r="G9" s="7">
        <v>5324</v>
      </c>
      <c r="H9" s="8">
        <f t="shared" si="0"/>
        <v>-149072</v>
      </c>
    </row>
    <row r="10" spans="2:8" ht="12.75">
      <c r="B10" s="4">
        <v>180</v>
      </c>
      <c r="C10" s="5">
        <v>42303</v>
      </c>
      <c r="D10" s="5">
        <v>42304</v>
      </c>
      <c r="E10" s="4">
        <v>1</v>
      </c>
      <c r="F10" s="4">
        <f t="shared" si="1"/>
        <v>-30</v>
      </c>
      <c r="G10" s="7">
        <v>600</v>
      </c>
      <c r="H10" s="8">
        <f t="shared" si="0"/>
        <v>-18000</v>
      </c>
    </row>
    <row r="11" spans="2:8" ht="12.75">
      <c r="B11" s="4">
        <v>181</v>
      </c>
      <c r="C11" s="5">
        <v>42278</v>
      </c>
      <c r="D11" s="5">
        <v>42279</v>
      </c>
      <c r="E11" s="4">
        <v>1</v>
      </c>
      <c r="F11" s="4">
        <f t="shared" si="1"/>
        <v>-30</v>
      </c>
      <c r="G11" s="7">
        <v>2472.67</v>
      </c>
      <c r="H11" s="8">
        <f t="shared" si="0"/>
        <v>-74180.1</v>
      </c>
    </row>
    <row r="12" spans="2:8" ht="12.75">
      <c r="B12" s="4">
        <v>182</v>
      </c>
      <c r="C12" s="5">
        <v>42303</v>
      </c>
      <c r="D12" s="5">
        <v>42304</v>
      </c>
      <c r="E12" s="4">
        <v>1</v>
      </c>
      <c r="F12" s="4">
        <f t="shared" si="1"/>
        <v>-30</v>
      </c>
      <c r="G12" s="7">
        <v>196.02</v>
      </c>
      <c r="H12" s="8">
        <f t="shared" si="0"/>
        <v>-5880.6</v>
      </c>
    </row>
    <row r="13" spans="2:8" ht="12.75">
      <c r="B13" s="4">
        <v>184</v>
      </c>
      <c r="C13" s="5">
        <v>42278</v>
      </c>
      <c r="D13" s="5">
        <v>42284</v>
      </c>
      <c r="E13" s="4">
        <v>6</v>
      </c>
      <c r="F13" s="4">
        <f t="shared" si="1"/>
        <v>-25</v>
      </c>
      <c r="G13" s="7">
        <v>100.01</v>
      </c>
      <c r="H13" s="8">
        <f t="shared" si="0"/>
        <v>-2500.25</v>
      </c>
    </row>
    <row r="14" spans="2:8" ht="12.75">
      <c r="B14" s="4">
        <v>185</v>
      </c>
      <c r="C14" s="5">
        <v>42284</v>
      </c>
      <c r="D14" s="5">
        <v>42297</v>
      </c>
      <c r="E14" s="4">
        <v>13</v>
      </c>
      <c r="F14" s="4">
        <f t="shared" si="1"/>
        <v>-18</v>
      </c>
      <c r="G14" s="7">
        <v>514.25</v>
      </c>
      <c r="H14" s="8">
        <f t="shared" si="0"/>
        <v>-9256.5</v>
      </c>
    </row>
    <row r="15" spans="2:8" ht="12.75">
      <c r="B15" s="4">
        <v>186</v>
      </c>
      <c r="C15" s="5">
        <v>42278</v>
      </c>
      <c r="D15" s="5">
        <v>42278</v>
      </c>
      <c r="E15" s="4">
        <v>0</v>
      </c>
      <c r="F15" s="4">
        <f t="shared" si="1"/>
        <v>-31</v>
      </c>
      <c r="G15" s="7">
        <v>2347.49</v>
      </c>
      <c r="H15" s="8">
        <f t="shared" si="0"/>
        <v>-72772.18999999999</v>
      </c>
    </row>
    <row r="16" spans="2:8" ht="12.75">
      <c r="B16" s="4">
        <v>187</v>
      </c>
      <c r="C16" s="5">
        <v>42279</v>
      </c>
      <c r="D16" s="5">
        <v>42292</v>
      </c>
      <c r="E16" s="4">
        <v>13</v>
      </c>
      <c r="F16" s="4">
        <f t="shared" si="1"/>
        <v>-18</v>
      </c>
      <c r="G16" s="7">
        <v>16335</v>
      </c>
      <c r="H16" s="8">
        <f t="shared" si="0"/>
        <v>-294030</v>
      </c>
    </row>
    <row r="17" spans="2:8" ht="12.75">
      <c r="B17" s="4">
        <v>188</v>
      </c>
      <c r="C17" s="5">
        <v>42281</v>
      </c>
      <c r="D17" s="5">
        <v>42282</v>
      </c>
      <c r="E17" s="4">
        <v>1</v>
      </c>
      <c r="F17" s="4">
        <f t="shared" si="1"/>
        <v>-30</v>
      </c>
      <c r="G17" s="7">
        <v>253.25</v>
      </c>
      <c r="H17" s="8">
        <f t="shared" si="0"/>
        <v>-7597.5</v>
      </c>
    </row>
    <row r="18" spans="2:8" ht="12.75">
      <c r="B18" s="4">
        <v>189</v>
      </c>
      <c r="C18" s="5">
        <v>42278</v>
      </c>
      <c r="D18" s="5">
        <v>42278</v>
      </c>
      <c r="E18" s="4">
        <v>0</v>
      </c>
      <c r="F18" s="4">
        <f t="shared" si="1"/>
        <v>-31</v>
      </c>
      <c r="G18" s="7">
        <v>40.87</v>
      </c>
      <c r="H18" s="8">
        <f t="shared" si="0"/>
        <v>-1266.97</v>
      </c>
    </row>
    <row r="19" spans="2:8" ht="12.75">
      <c r="B19" s="4">
        <v>190</v>
      </c>
      <c r="C19" s="5">
        <v>42283</v>
      </c>
      <c r="D19" s="5">
        <v>42283</v>
      </c>
      <c r="E19" s="4">
        <v>0</v>
      </c>
      <c r="F19" s="4">
        <f t="shared" si="1"/>
        <v>-31</v>
      </c>
      <c r="G19" s="7">
        <v>10.95</v>
      </c>
      <c r="H19" s="8">
        <f t="shared" si="0"/>
        <v>-339.45</v>
      </c>
    </row>
    <row r="20" spans="2:8" ht="12.75">
      <c r="B20" s="4">
        <v>191</v>
      </c>
      <c r="C20" s="5">
        <v>42296</v>
      </c>
      <c r="D20" s="5">
        <v>42297</v>
      </c>
      <c r="E20" s="4">
        <v>1</v>
      </c>
      <c r="F20" s="4">
        <f t="shared" si="1"/>
        <v>-30</v>
      </c>
      <c r="G20" s="7">
        <v>1980.09</v>
      </c>
      <c r="H20" s="8">
        <f t="shared" si="0"/>
        <v>-59402.7</v>
      </c>
    </row>
    <row r="21" spans="2:8" ht="12.75">
      <c r="B21" s="4">
        <v>193</v>
      </c>
      <c r="C21" s="5">
        <v>42292</v>
      </c>
      <c r="D21" s="5">
        <v>42303</v>
      </c>
      <c r="E21" s="4">
        <v>11</v>
      </c>
      <c r="F21" s="4">
        <f t="shared" si="1"/>
        <v>-20</v>
      </c>
      <c r="G21" s="7">
        <v>1777.65</v>
      </c>
      <c r="H21" s="8">
        <f t="shared" si="0"/>
        <v>-35553</v>
      </c>
    </row>
    <row r="22" spans="2:8" ht="12.75">
      <c r="B22" s="4">
        <v>194</v>
      </c>
      <c r="C22" s="5">
        <v>42285</v>
      </c>
      <c r="D22" s="5">
        <v>42285</v>
      </c>
      <c r="E22" s="4">
        <v>0</v>
      </c>
      <c r="F22" s="4">
        <f t="shared" si="1"/>
        <v>-31</v>
      </c>
      <c r="G22" s="7">
        <v>88.51</v>
      </c>
      <c r="H22" s="8">
        <f t="shared" si="0"/>
        <v>-2743.81</v>
      </c>
    </row>
    <row r="23" spans="2:8" ht="12.75">
      <c r="B23" s="4">
        <v>195</v>
      </c>
      <c r="C23" s="5">
        <v>42283</v>
      </c>
      <c r="D23" s="5">
        <v>42297</v>
      </c>
      <c r="E23" s="4">
        <v>14</v>
      </c>
      <c r="F23" s="4">
        <f t="shared" si="1"/>
        <v>-17</v>
      </c>
      <c r="G23" s="7">
        <v>605</v>
      </c>
      <c r="H23" s="8">
        <f t="shared" si="0"/>
        <v>-10285</v>
      </c>
    </row>
    <row r="24" spans="2:8" ht="12.75">
      <c r="B24" s="4">
        <v>196</v>
      </c>
      <c r="C24" s="5">
        <v>42285</v>
      </c>
      <c r="D24" s="5">
        <v>42290</v>
      </c>
      <c r="E24" s="4">
        <v>5</v>
      </c>
      <c r="F24" s="4">
        <f t="shared" si="1"/>
        <v>-26</v>
      </c>
      <c r="G24" s="7">
        <v>65</v>
      </c>
      <c r="H24" s="8">
        <f t="shared" si="0"/>
        <v>-1690</v>
      </c>
    </row>
    <row r="25" spans="2:8" ht="12.75">
      <c r="B25" s="2">
        <v>198</v>
      </c>
      <c r="C25" s="9">
        <v>42291</v>
      </c>
      <c r="D25" s="9">
        <v>42297</v>
      </c>
      <c r="E25" s="2">
        <v>16</v>
      </c>
      <c r="F25" s="2">
        <f t="shared" si="1"/>
        <v>-15</v>
      </c>
      <c r="G25" s="7">
        <v>311</v>
      </c>
      <c r="H25" s="8">
        <f t="shared" si="0"/>
        <v>-4665</v>
      </c>
    </row>
    <row r="27" spans="2:7" ht="12.75">
      <c r="B27" s="4"/>
      <c r="C27" s="5"/>
      <c r="D27" s="5"/>
      <c r="E27" s="4"/>
      <c r="F27" s="10" t="s">
        <v>7</v>
      </c>
      <c r="G27" s="11">
        <f>SUM(G6:G25)</f>
        <v>34136.7</v>
      </c>
    </row>
    <row r="28" spans="2:8" ht="12.75">
      <c r="B28" s="4"/>
      <c r="C28" s="5"/>
      <c r="D28" s="5"/>
      <c r="E28" s="4"/>
      <c r="F28" s="4"/>
      <c r="G28" s="10" t="s">
        <v>7</v>
      </c>
      <c r="H28" s="11">
        <f>SUM(H6:H25)</f>
        <v>-782831.3099999998</v>
      </c>
    </row>
    <row r="29" spans="2:7" ht="12.75">
      <c r="B29" s="4"/>
      <c r="C29" s="5"/>
      <c r="D29" s="5"/>
      <c r="E29" s="4"/>
      <c r="F29" s="4"/>
      <c r="G29" s="6"/>
    </row>
    <row r="30" spans="2:8" ht="12.75">
      <c r="B30" s="4"/>
      <c r="C30" s="5"/>
      <c r="D30" s="5"/>
      <c r="E30" s="12" t="s">
        <v>8</v>
      </c>
      <c r="F30" s="12"/>
      <c r="G30" s="12"/>
      <c r="H30" s="13">
        <f>H28/G27</f>
        <v>-22.932249162924357</v>
      </c>
    </row>
    <row r="34" spans="2:7" ht="12.75">
      <c r="B34" s="4"/>
      <c r="C34" s="4"/>
      <c r="D34" s="4"/>
      <c r="E34" s="4"/>
      <c r="F34" s="4"/>
      <c r="G34" s="6"/>
    </row>
    <row r="35" spans="2:7" ht="12.75">
      <c r="B35" s="4"/>
      <c r="C35" s="4"/>
      <c r="D35" s="4"/>
      <c r="E35" s="4"/>
      <c r="F35" s="4"/>
      <c r="G35" s="6"/>
    </row>
    <row r="36" spans="2:7" ht="12.75">
      <c r="B36" s="4"/>
      <c r="C36" s="4"/>
      <c r="D36" s="4"/>
      <c r="E36" s="4"/>
      <c r="F36" s="4"/>
      <c r="G36" s="6"/>
    </row>
    <row r="37" spans="2:7" ht="12.75">
      <c r="B37" s="4"/>
      <c r="C37" s="4"/>
      <c r="D37" s="4"/>
      <c r="E37" s="4"/>
      <c r="F37" s="4"/>
      <c r="G37" s="6"/>
    </row>
    <row r="38" spans="2:7" ht="12.75">
      <c r="B38" s="4"/>
      <c r="C38" s="4"/>
      <c r="D38" s="4"/>
      <c r="E38" s="4"/>
      <c r="F38" s="4"/>
      <c r="G38" s="6"/>
    </row>
    <row r="39" spans="2:7" ht="12.75">
      <c r="B39" s="4"/>
      <c r="C39" s="4"/>
      <c r="D39" s="4"/>
      <c r="E39" s="4"/>
      <c r="F39" s="4"/>
      <c r="G39" s="6"/>
    </row>
    <row r="40" spans="2:7" ht="12.75">
      <c r="B40" s="4"/>
      <c r="C40" s="4"/>
      <c r="D40" s="4"/>
      <c r="E40" s="4"/>
      <c r="F40" s="4"/>
      <c r="G40" s="6"/>
    </row>
    <row r="41" spans="2:7" ht="12.75">
      <c r="B41" s="4"/>
      <c r="C41" s="4"/>
      <c r="D41" s="4"/>
      <c r="E41" s="4"/>
      <c r="F41" s="4"/>
      <c r="G41" s="6"/>
    </row>
    <row r="42" spans="2:7" ht="12.75">
      <c r="B42" s="4"/>
      <c r="C42" s="4"/>
      <c r="D42" s="4"/>
      <c r="E42" s="4"/>
      <c r="F42" s="4"/>
      <c r="G42" s="6"/>
    </row>
    <row r="43" spans="2:7" ht="12.75">
      <c r="B43" s="4"/>
      <c r="C43" s="4"/>
      <c r="D43" s="4"/>
      <c r="E43" s="4"/>
      <c r="F43" s="4"/>
      <c r="G43" s="6"/>
    </row>
    <row r="44" spans="2:7" ht="12.75">
      <c r="B44" s="4"/>
      <c r="C44" s="4"/>
      <c r="D44" s="4"/>
      <c r="E44" s="4"/>
      <c r="F44" s="4"/>
      <c r="G44" s="6"/>
    </row>
    <row r="45" spans="2:7" ht="12.75">
      <c r="B45" s="4"/>
      <c r="C45" s="4"/>
      <c r="D45" s="4"/>
      <c r="E45" s="4"/>
      <c r="F45" s="4"/>
      <c r="G45" s="6"/>
    </row>
    <row r="46" spans="2:7" ht="12.75">
      <c r="B46" s="4"/>
      <c r="C46" s="4"/>
      <c r="D46" s="4"/>
      <c r="E46" s="4"/>
      <c r="F46" s="4"/>
      <c r="G46" s="6"/>
    </row>
    <row r="47" spans="2:7" ht="12.75">
      <c r="B47" s="4"/>
      <c r="C47" s="4"/>
      <c r="D47" s="4"/>
      <c r="E47" s="4"/>
      <c r="F47" s="4"/>
      <c r="G47" s="6"/>
    </row>
    <row r="48" spans="2:7" ht="12.75">
      <c r="B48" s="4"/>
      <c r="C48" s="4"/>
      <c r="D48" s="4"/>
      <c r="E48" s="4"/>
      <c r="F48" s="4"/>
      <c r="G48" s="6"/>
    </row>
    <row r="49" spans="2:7" ht="12.75">
      <c r="B49" s="4"/>
      <c r="C49" s="4"/>
      <c r="D49" s="4"/>
      <c r="E49" s="4"/>
      <c r="F49" s="4"/>
      <c r="G49" s="6"/>
    </row>
    <row r="50" spans="2:7" ht="12.75">
      <c r="B50" s="4"/>
      <c r="C50" s="4"/>
      <c r="D50" s="4"/>
      <c r="E50" s="4"/>
      <c r="F50" s="4"/>
      <c r="G50" s="6"/>
    </row>
    <row r="51" spans="2:7" ht="12.75">
      <c r="B51" s="4"/>
      <c r="C51" s="4"/>
      <c r="D51" s="4"/>
      <c r="E51" s="4"/>
      <c r="F51" s="4"/>
      <c r="G51" s="6"/>
    </row>
    <row r="52" spans="2:7" ht="12.75">
      <c r="B52" s="4"/>
      <c r="C52" s="4"/>
      <c r="D52" s="4"/>
      <c r="E52" s="4"/>
      <c r="F52" s="4"/>
      <c r="G52" s="6"/>
    </row>
    <row r="53" spans="2:7" ht="12.75">
      <c r="B53" s="4"/>
      <c r="C53" s="4"/>
      <c r="D53" s="4"/>
      <c r="E53" s="4"/>
      <c r="F53" s="4"/>
      <c r="G53" s="6"/>
    </row>
    <row r="54" spans="2:7" ht="12.75">
      <c r="B54" s="4"/>
      <c r="C54" s="4"/>
      <c r="D54" s="4"/>
      <c r="E54" s="4"/>
      <c r="F54" s="4"/>
      <c r="G54" s="6"/>
    </row>
    <row r="55" spans="2:7" ht="12.75">
      <c r="B55" s="4"/>
      <c r="C55" s="4"/>
      <c r="D55" s="4"/>
      <c r="E55" s="4"/>
      <c r="F55" s="4"/>
      <c r="G55" s="6"/>
    </row>
    <row r="56" spans="2:7" ht="12.75">
      <c r="B56" s="4"/>
      <c r="C56" s="4"/>
      <c r="D56" s="4"/>
      <c r="E56" s="4"/>
      <c r="F56" s="4"/>
      <c r="G56" s="6"/>
    </row>
    <row r="57" spans="2:7" ht="12.75">
      <c r="B57" s="4"/>
      <c r="C57" s="4"/>
      <c r="D57" s="4"/>
      <c r="E57" s="4"/>
      <c r="F57" s="4"/>
      <c r="G57" s="6"/>
    </row>
    <row r="58" spans="2:7" ht="12.75">
      <c r="B58" s="4"/>
      <c r="C58" s="4"/>
      <c r="D58" s="4"/>
      <c r="E58" s="4"/>
      <c r="F58" s="4"/>
      <c r="G58" s="6"/>
    </row>
    <row r="59" spans="2:7" ht="12.75">
      <c r="B59" s="4"/>
      <c r="C59" s="4"/>
      <c r="D59" s="4"/>
      <c r="E59" s="4"/>
      <c r="F59" s="4"/>
      <c r="G59" s="6"/>
    </row>
    <row r="60" spans="2:7" ht="12.75">
      <c r="B60" s="4"/>
      <c r="C60" s="4"/>
      <c r="D60" s="4"/>
      <c r="E60" s="4"/>
      <c r="F60" s="4"/>
      <c r="G60" s="6"/>
    </row>
    <row r="61" spans="2:7" ht="12.75">
      <c r="B61" s="4"/>
      <c r="C61" s="4"/>
      <c r="D61" s="4"/>
      <c r="E61" s="4"/>
      <c r="F61" s="4"/>
      <c r="G61" s="6"/>
    </row>
    <row r="62" spans="2:7" ht="12.75">
      <c r="B62" s="4"/>
      <c r="C62" s="4"/>
      <c r="D62" s="4"/>
      <c r="E62" s="4"/>
      <c r="F62" s="4"/>
      <c r="G62" s="6"/>
    </row>
    <row r="63" spans="2:7" ht="12.75">
      <c r="B63" s="4"/>
      <c r="C63" s="4"/>
      <c r="D63" s="4"/>
      <c r="E63" s="4"/>
      <c r="F63" s="4"/>
      <c r="G63" s="6"/>
    </row>
    <row r="64" spans="2:7" ht="12.75">
      <c r="B64" s="4"/>
      <c r="C64" s="4"/>
      <c r="D64" s="4"/>
      <c r="E64" s="4"/>
      <c r="F64" s="4"/>
      <c r="G64" s="6"/>
    </row>
    <row r="65" spans="2:7" ht="12.75">
      <c r="B65" s="4"/>
      <c r="C65" s="4"/>
      <c r="D65" s="4"/>
      <c r="E65" s="4"/>
      <c r="F65" s="4"/>
      <c r="G65" s="6"/>
    </row>
    <row r="66" spans="2:7" ht="12.75">
      <c r="B66" s="4"/>
      <c r="C66" s="4"/>
      <c r="D66" s="4"/>
      <c r="E66" s="4"/>
      <c r="F66" s="4"/>
      <c r="G66" s="6"/>
    </row>
    <row r="67" spans="2:7" ht="12.75">
      <c r="B67" s="4"/>
      <c r="C67" s="4"/>
      <c r="D67" s="4"/>
      <c r="E67" s="4"/>
      <c r="F67" s="4"/>
      <c r="G67" s="6"/>
    </row>
    <row r="68" spans="2:7" ht="12.75">
      <c r="B68" s="4"/>
      <c r="C68" s="4"/>
      <c r="D68" s="4"/>
      <c r="E68" s="4"/>
      <c r="F68" s="4"/>
      <c r="G68" s="6"/>
    </row>
    <row r="69" spans="2:7" ht="12.75">
      <c r="B69" s="4"/>
      <c r="C69" s="4"/>
      <c r="D69" s="4"/>
      <c r="E69" s="4"/>
      <c r="F69" s="4"/>
      <c r="G69" s="6"/>
    </row>
    <row r="70" spans="2:7" ht="12.75">
      <c r="B70" s="4"/>
      <c r="C70" s="4"/>
      <c r="D70" s="4"/>
      <c r="E70" s="4"/>
      <c r="F70" s="4"/>
      <c r="G70" s="6"/>
    </row>
    <row r="71" spans="2:7" ht="12.75">
      <c r="B71" s="4"/>
      <c r="C71" s="4"/>
      <c r="D71" s="4"/>
      <c r="E71" s="4"/>
      <c r="F71" s="4"/>
      <c r="G71" s="6"/>
    </row>
    <row r="72" spans="2:7" ht="12.75">
      <c r="B72" s="4"/>
      <c r="C72" s="4"/>
      <c r="D72" s="4"/>
      <c r="E72" s="4"/>
      <c r="F72" s="4"/>
      <c r="G72" s="6"/>
    </row>
    <row r="73" spans="2:7" ht="12.75">
      <c r="B73" s="4"/>
      <c r="C73" s="4"/>
      <c r="D73" s="4"/>
      <c r="E73" s="4"/>
      <c r="F73" s="4"/>
      <c r="G73" s="6"/>
    </row>
    <row r="74" spans="2:7" ht="12.75">
      <c r="B74" s="4"/>
      <c r="C74" s="4"/>
      <c r="D74" s="4"/>
      <c r="E74" s="4"/>
      <c r="F74" s="4"/>
      <c r="G74" s="6"/>
    </row>
    <row r="75" spans="2:7" ht="12.75">
      <c r="B75" s="4"/>
      <c r="C75" s="4"/>
      <c r="D75" s="4"/>
      <c r="E75" s="4"/>
      <c r="F75" s="4"/>
      <c r="G75" s="6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</sheetData>
  <sheetProtection selectLockedCells="1" selectUnlockedCells="1"/>
  <mergeCells count="1">
    <mergeCell ref="E30:G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4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4" customWidth="1"/>
    <col min="9" max="16384" width="11.7109375" style="1" customWidth="1"/>
  </cols>
  <sheetData>
    <row r="4" spans="2:7" ht="12.75">
      <c r="B4" s="3" t="s">
        <v>0</v>
      </c>
      <c r="C4" s="3" t="s">
        <v>9</v>
      </c>
      <c r="D4" s="3" t="s">
        <v>1</v>
      </c>
      <c r="E4" s="3" t="s">
        <v>10</v>
      </c>
      <c r="F4" s="3" t="s">
        <v>4</v>
      </c>
      <c r="G4" s="3" t="s">
        <v>5</v>
      </c>
    </row>
    <row r="5" spans="2:7" ht="12.75">
      <c r="B5" s="3"/>
      <c r="C5" s="3"/>
      <c r="D5" s="3"/>
      <c r="E5" s="3"/>
      <c r="F5" s="3"/>
      <c r="G5" s="3"/>
    </row>
    <row r="6" spans="2:8" ht="12.75">
      <c r="B6" s="15">
        <v>183</v>
      </c>
      <c r="C6" s="16">
        <v>42279</v>
      </c>
      <c r="D6" s="16">
        <v>42282</v>
      </c>
      <c r="E6" s="15">
        <v>26</v>
      </c>
      <c r="F6" s="15">
        <f>E6-31</f>
        <v>-5</v>
      </c>
      <c r="G6" s="8">
        <v>25.39</v>
      </c>
      <c r="H6" s="8">
        <f>G6*F6</f>
        <v>-126.95</v>
      </c>
    </row>
    <row r="7" spans="2:8" ht="12.75">
      <c r="B7" s="4">
        <v>192</v>
      </c>
      <c r="C7" s="5">
        <v>42306</v>
      </c>
      <c r="D7" s="16">
        <v>42307</v>
      </c>
      <c r="E7" s="15">
        <v>2</v>
      </c>
      <c r="F7" s="15">
        <f aca="true" t="shared" si="0" ref="F7:F13">E7-31</f>
        <v>-29</v>
      </c>
      <c r="G7" s="8">
        <v>1156.75</v>
      </c>
      <c r="H7" s="8">
        <f aca="true" t="shared" si="1" ref="H7:H13">G7*F7</f>
        <v>-33545.75</v>
      </c>
    </row>
    <row r="8" spans="2:8" ht="12.75">
      <c r="B8" s="4">
        <v>197</v>
      </c>
      <c r="C8" s="5">
        <v>42290</v>
      </c>
      <c r="D8" s="16">
        <v>42291</v>
      </c>
      <c r="E8" s="15">
        <v>1</v>
      </c>
      <c r="F8" s="15">
        <f t="shared" si="0"/>
        <v>-30</v>
      </c>
      <c r="G8" s="8">
        <v>1076.76</v>
      </c>
      <c r="H8" s="8">
        <f t="shared" si="1"/>
        <v>-32302.8</v>
      </c>
    </row>
    <row r="9" spans="2:8" ht="12.75">
      <c r="B9" s="2">
        <v>199</v>
      </c>
      <c r="C9" s="9">
        <v>42307</v>
      </c>
      <c r="D9" s="9">
        <v>42307</v>
      </c>
      <c r="E9" s="2">
        <v>1</v>
      </c>
      <c r="F9" s="15">
        <f t="shared" si="0"/>
        <v>-30</v>
      </c>
      <c r="G9" s="8">
        <v>69.75</v>
      </c>
      <c r="H9" s="8">
        <f t="shared" si="1"/>
        <v>-2092.5</v>
      </c>
    </row>
    <row r="10" spans="2:8" ht="12.75">
      <c r="B10" s="2">
        <v>200</v>
      </c>
      <c r="C10" s="9">
        <v>42306</v>
      </c>
      <c r="D10" s="9">
        <v>42307</v>
      </c>
      <c r="E10" s="2">
        <v>1</v>
      </c>
      <c r="F10" s="15">
        <f t="shared" si="0"/>
        <v>-30</v>
      </c>
      <c r="G10" s="8">
        <v>205.8</v>
      </c>
      <c r="H10" s="8">
        <f t="shared" si="1"/>
        <v>-6174</v>
      </c>
    </row>
    <row r="11" spans="2:8" ht="12.75">
      <c r="B11" s="2">
        <v>201</v>
      </c>
      <c r="C11" s="9">
        <v>42291</v>
      </c>
      <c r="D11" s="9">
        <v>42292</v>
      </c>
      <c r="E11" s="2">
        <v>1</v>
      </c>
      <c r="F11" s="15">
        <f t="shared" si="0"/>
        <v>-30</v>
      </c>
      <c r="G11" s="8">
        <v>304.96</v>
      </c>
      <c r="H11" s="8">
        <f t="shared" si="1"/>
        <v>-9148.8</v>
      </c>
    </row>
    <row r="12" spans="2:8" ht="12.75">
      <c r="B12" s="2">
        <v>202</v>
      </c>
      <c r="C12" s="9">
        <v>42304</v>
      </c>
      <c r="D12" s="9">
        <v>42305</v>
      </c>
      <c r="E12" s="2">
        <v>1</v>
      </c>
      <c r="F12" s="15">
        <f t="shared" si="0"/>
        <v>-30</v>
      </c>
      <c r="G12" s="8">
        <v>186.8</v>
      </c>
      <c r="H12" s="8">
        <f t="shared" si="1"/>
        <v>-5604</v>
      </c>
    </row>
    <row r="13" spans="2:8" ht="12.75">
      <c r="B13" s="2">
        <v>203</v>
      </c>
      <c r="C13" s="9">
        <v>42296</v>
      </c>
      <c r="D13" s="9">
        <v>42297</v>
      </c>
      <c r="E13" s="2">
        <v>11</v>
      </c>
      <c r="F13" s="2">
        <f t="shared" si="0"/>
        <v>-20</v>
      </c>
      <c r="G13" s="8">
        <v>391.16</v>
      </c>
      <c r="H13" s="8">
        <f t="shared" si="1"/>
        <v>-7823.200000000001</v>
      </c>
    </row>
    <row r="15" spans="6:7" ht="12.75">
      <c r="F15" s="10" t="s">
        <v>7</v>
      </c>
      <c r="G15" s="11">
        <f>SUM(G6:G7)</f>
        <v>1182.14</v>
      </c>
    </row>
    <row r="18" spans="2:8" ht="12.75">
      <c r="B18" s="4"/>
      <c r="C18" s="5"/>
      <c r="D18" s="16"/>
      <c r="E18" s="15"/>
      <c r="G18" s="10" t="s">
        <v>7</v>
      </c>
      <c r="H18" s="17">
        <f>SUM(H6:H7)</f>
        <v>-33672.7</v>
      </c>
    </row>
    <row r="19" spans="2:5" ht="12.75">
      <c r="B19" s="4"/>
      <c r="C19" s="5"/>
      <c r="D19" s="16"/>
      <c r="E19" s="15"/>
    </row>
    <row r="20" spans="2:8" ht="12.75">
      <c r="B20" s="4"/>
      <c r="C20" s="5"/>
      <c r="D20" s="5"/>
      <c r="E20" s="15"/>
      <c r="F20" s="18" t="s">
        <v>11</v>
      </c>
      <c r="G20" s="18"/>
      <c r="H20" s="19">
        <f>H18/G15</f>
        <v>-28.484528059282315</v>
      </c>
    </row>
    <row r="21" spans="3:8" ht="12.75">
      <c r="C21" s="9"/>
      <c r="D21" s="9"/>
      <c r="F21" s="15"/>
      <c r="H21" s="20"/>
    </row>
    <row r="22" spans="3:8" ht="12.75">
      <c r="C22" s="9"/>
      <c r="D22" s="9"/>
      <c r="F22" s="15"/>
      <c r="H22" s="20"/>
    </row>
    <row r="23" spans="3:8" ht="12.75">
      <c r="C23" s="9"/>
      <c r="D23" s="9"/>
      <c r="F23" s="15"/>
      <c r="H23" s="20"/>
    </row>
    <row r="24" spans="2:8" ht="12.75">
      <c r="B24" s="4"/>
      <c r="C24" s="5"/>
      <c r="D24" s="21" t="s">
        <v>12</v>
      </c>
      <c r="E24" s="4"/>
      <c r="F24" s="4"/>
      <c r="G24" s="6"/>
      <c r="H24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6" ht="12.75">
      <c r="C6" s="22" t="s">
        <v>13</v>
      </c>
    </row>
    <row r="9" ht="12.75">
      <c r="C9" s="23">
        <f>((-22.93*-782831.31)+0)/((-782831.31+(-33672.7)))</f>
        <v>-21.984364704222337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